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VNGUYEN\Downloads\"/>
    </mc:Choice>
  </mc:AlternateContent>
  <xr:revisionPtr revIDLastSave="0" documentId="8_{8EE0F034-6829-421C-8CA9-B2962F1438D4}" xr6:coauthVersionLast="47" xr6:coauthVersionMax="47" xr10:uidLastSave="{00000000-0000-0000-0000-000000000000}"/>
  <bookViews>
    <workbookView xWindow="36810" yWindow="-735" windowWidth="17280" windowHeight="9960" xr2:uid="{00000000-000D-0000-FFFF-FFFF00000000}"/>
  </bookViews>
  <sheets>
    <sheet name="Dec CEMS" sheetId="1" r:id="rId1"/>
  </sheets>
  <definedNames>
    <definedName name="Cems" localSheetId="0">'Dec CEMS'!$A$7:$Y$37</definedName>
    <definedName name="Cems">#REF!</definedName>
    <definedName name="CEMS2">#REF!</definedName>
    <definedName name="OctCEMS2">#REF!</definedName>
    <definedName name="_xlnm.Print_Area" localSheetId="0">'Dec CEMS'!$A$1:$Y$45</definedName>
    <definedName name="Shutdown_reasons">#REF!</definedName>
    <definedName name="xc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41" i="1" l="1"/>
  <c r="X41" i="1"/>
  <c r="W41" i="1"/>
  <c r="V41" i="1"/>
  <c r="U41" i="1"/>
  <c r="T41" i="1"/>
  <c r="S41" i="1"/>
  <c r="R41" i="1"/>
  <c r="Q41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C41" i="1"/>
  <c r="B41" i="1"/>
  <c r="Y40" i="1"/>
  <c r="X40" i="1"/>
  <c r="W40" i="1"/>
  <c r="V40" i="1"/>
  <c r="U40" i="1"/>
  <c r="T40" i="1"/>
  <c r="S40" i="1"/>
  <c r="R40" i="1"/>
  <c r="Q40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C40" i="1"/>
  <c r="B40" i="1"/>
  <c r="Y39" i="1"/>
  <c r="X39" i="1"/>
  <c r="W39" i="1"/>
  <c r="V39" i="1"/>
  <c r="U39" i="1"/>
  <c r="T39" i="1"/>
  <c r="S39" i="1"/>
  <c r="R39" i="1"/>
  <c r="Q39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C39" i="1"/>
  <c r="B39" i="1"/>
  <c r="Y38" i="1"/>
  <c r="X38" i="1"/>
  <c r="W38" i="1"/>
  <c r="V38" i="1"/>
  <c r="U38" i="1"/>
  <c r="T38" i="1"/>
  <c r="S38" i="1"/>
  <c r="R38" i="1"/>
  <c r="Q38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C38" i="1"/>
  <c r="B38" i="1"/>
</calcChain>
</file>

<file path=xl/sharedStrings.xml><?xml version="1.0" encoding="utf-8"?>
<sst xmlns="http://schemas.openxmlformats.org/spreadsheetml/2006/main" count="59" uniqueCount="22">
  <si>
    <t>December 2024 - Monthly CEMS Data</t>
  </si>
  <si>
    <t>Boiler #1</t>
  </si>
  <si>
    <t>Boiler #2</t>
  </si>
  <si>
    <t>Boiler #3</t>
  </si>
  <si>
    <t>Stack</t>
  </si>
  <si>
    <r>
      <t>O</t>
    </r>
    <r>
      <rPr>
        <b/>
        <vertAlign val="subscript"/>
        <sz val="10"/>
        <rFont val="Calibri"/>
        <family val="2"/>
        <scheme val="minor"/>
      </rPr>
      <t>2</t>
    </r>
  </si>
  <si>
    <r>
      <t>SO</t>
    </r>
    <r>
      <rPr>
        <b/>
        <vertAlign val="subscript"/>
        <sz val="10"/>
        <rFont val="Calibri"/>
        <family val="2"/>
        <scheme val="minor"/>
      </rPr>
      <t>2</t>
    </r>
  </si>
  <si>
    <r>
      <t>NO</t>
    </r>
    <r>
      <rPr>
        <b/>
        <vertAlign val="subscript"/>
        <sz val="10"/>
        <rFont val="Calibri"/>
        <family val="2"/>
        <scheme val="minor"/>
      </rPr>
      <t>x</t>
    </r>
  </si>
  <si>
    <t>CO</t>
  </si>
  <si>
    <t>THC</t>
  </si>
  <si>
    <t>Opacity</t>
  </si>
  <si>
    <t>Furnace</t>
  </si>
  <si>
    <t>Date</t>
  </si>
  <si>
    <t>Temp</t>
  </si>
  <si>
    <t>(%)</t>
  </si>
  <si>
    <t>(mg/m³)</t>
  </si>
  <si>
    <t>Average</t>
  </si>
  <si>
    <t>Min</t>
  </si>
  <si>
    <t>Max</t>
  </si>
  <si>
    <t>St Dev</t>
  </si>
  <si>
    <t>Blank days have less than 18 hours of valid data due to unit shut downs or analyzer outage/maintenance.</t>
  </si>
  <si>
    <t>According to standard guidelines used by Metro Vancouver Air Quality Policy and Environment Division, a minimum of 18 hours of valid data is required to generate a valid 24hr average.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</si>
</sst>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/d/yy"/>
    <numFmt numFmtId="165" formatCode="0.0"/>
  </numFmts>
  <fonts count="11" x14ac:knownFonts="1">
    <font>
      <sz val="10"/>
      <name val="Arial"/>
    </font>
    <font>
      <sz val="10"/>
      <name val="MS Sans Serif"/>
      <family val="2"/>
    </font>
    <font>
      <b/>
      <sz val="12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vertAlign val="subscript"/>
      <sz val="10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1F497D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54">
    <xf numFmtId="0" fontId="0" fillId="0" borderId="0" xfId="0"/>
    <xf numFmtId="0" fontId="2" fillId="0" borderId="0" xfId="1" applyFont="1"/>
    <xf numFmtId="0" fontId="3" fillId="0" borderId="0" xfId="1" applyFont="1" applyAlignment="1">
      <alignment horizontal="center"/>
    </xf>
    <xf numFmtId="0" fontId="3" fillId="0" borderId="0" xfId="1" applyFont="1"/>
    <xf numFmtId="0" fontId="4" fillId="0" borderId="1" xfId="1" applyFont="1" applyBorder="1"/>
    <xf numFmtId="0" fontId="4" fillId="0" borderId="0" xfId="1" applyFont="1"/>
    <xf numFmtId="0" fontId="4" fillId="0" borderId="5" xfId="1" applyFont="1" applyBorder="1"/>
    <xf numFmtId="0" fontId="4" fillId="0" borderId="6" xfId="1" applyFont="1" applyBorder="1" applyAlignment="1">
      <alignment horizontal="center"/>
    </xf>
    <xf numFmtId="0" fontId="4" fillId="0" borderId="7" xfId="1" applyFont="1" applyBorder="1" applyAlignment="1">
      <alignment horizontal="center"/>
    </xf>
    <xf numFmtId="0" fontId="4" fillId="0" borderId="8" xfId="1" applyFont="1" applyBorder="1" applyAlignment="1">
      <alignment horizontal="center"/>
    </xf>
    <xf numFmtId="0" fontId="4" fillId="0" borderId="9" xfId="1" applyFont="1" applyBorder="1" applyAlignment="1">
      <alignment horizontal="center"/>
    </xf>
    <xf numFmtId="2" fontId="4" fillId="0" borderId="7" xfId="1" applyNumberFormat="1" applyFont="1" applyBorder="1" applyAlignment="1">
      <alignment horizontal="center"/>
    </xf>
    <xf numFmtId="164" fontId="7" fillId="0" borderId="5" xfId="2" applyNumberFormat="1" applyFont="1" applyBorder="1" applyAlignment="1">
      <alignment horizontal="right" wrapText="1"/>
    </xf>
    <xf numFmtId="0" fontId="7" fillId="0" borderId="6" xfId="2" applyFont="1" applyBorder="1" applyAlignment="1">
      <alignment horizontal="center" wrapText="1"/>
    </xf>
    <xf numFmtId="165" fontId="7" fillId="0" borderId="7" xfId="2" applyNumberFormat="1" applyFont="1" applyBorder="1" applyAlignment="1">
      <alignment horizontal="center" wrapText="1"/>
    </xf>
    <xf numFmtId="2" fontId="7" fillId="0" borderId="7" xfId="2" applyNumberFormat="1" applyFont="1" applyBorder="1" applyAlignment="1">
      <alignment horizontal="center" wrapText="1"/>
    </xf>
    <xf numFmtId="0" fontId="7" fillId="0" borderId="8" xfId="2" applyFont="1" applyBorder="1" applyAlignment="1">
      <alignment horizontal="center" wrapText="1"/>
    </xf>
    <xf numFmtId="0" fontId="7" fillId="0" borderId="9" xfId="2" applyFont="1" applyBorder="1" applyAlignment="1">
      <alignment horizontal="center" wrapText="1"/>
    </xf>
    <xf numFmtId="164" fontId="7" fillId="0" borderId="10" xfId="2" applyNumberFormat="1" applyFont="1" applyBorder="1" applyAlignment="1">
      <alignment horizontal="right" wrapText="1"/>
    </xf>
    <xf numFmtId="0" fontId="7" fillId="0" borderId="11" xfId="2" applyFont="1" applyBorder="1" applyAlignment="1">
      <alignment horizontal="center" wrapText="1"/>
    </xf>
    <xf numFmtId="165" fontId="7" fillId="0" borderId="12" xfId="2" applyNumberFormat="1" applyFont="1" applyBorder="1" applyAlignment="1">
      <alignment horizontal="center" wrapText="1"/>
    </xf>
    <xf numFmtId="2" fontId="7" fillId="0" borderId="12" xfId="2" applyNumberFormat="1" applyFont="1" applyBorder="1" applyAlignment="1">
      <alignment horizontal="center" wrapText="1"/>
    </xf>
    <xf numFmtId="0" fontId="7" fillId="0" borderId="13" xfId="2" applyFont="1" applyBorder="1" applyAlignment="1">
      <alignment horizontal="center" wrapText="1"/>
    </xf>
    <xf numFmtId="0" fontId="7" fillId="0" borderId="14" xfId="2" applyFont="1" applyBorder="1" applyAlignment="1">
      <alignment horizontal="center" wrapText="1"/>
    </xf>
    <xf numFmtId="14" fontId="8" fillId="0" borderId="1" xfId="1" applyNumberFormat="1" applyFont="1" applyBorder="1"/>
    <xf numFmtId="1" fontId="9" fillId="0" borderId="15" xfId="1" applyNumberFormat="1" applyFont="1" applyBorder="1" applyAlignment="1">
      <alignment horizontal="center"/>
    </xf>
    <xf numFmtId="165" fontId="9" fillId="0" borderId="16" xfId="1" applyNumberFormat="1" applyFont="1" applyBorder="1" applyAlignment="1">
      <alignment horizontal="center"/>
    </xf>
    <xf numFmtId="2" fontId="9" fillId="0" borderId="16" xfId="1" applyNumberFormat="1" applyFont="1" applyBorder="1" applyAlignment="1">
      <alignment horizontal="center"/>
    </xf>
    <xf numFmtId="1" fontId="9" fillId="0" borderId="17" xfId="1" applyNumberFormat="1" applyFont="1" applyBorder="1" applyAlignment="1">
      <alignment horizontal="center"/>
    </xf>
    <xf numFmtId="0" fontId="9" fillId="0" borderId="0" xfId="1" applyFont="1"/>
    <xf numFmtId="0" fontId="8" fillId="0" borderId="18" xfId="1" applyFont="1" applyBorder="1"/>
    <xf numFmtId="1" fontId="9" fillId="0" borderId="19" xfId="1" applyNumberFormat="1" applyFont="1" applyBorder="1" applyAlignment="1">
      <alignment horizontal="center"/>
    </xf>
    <xf numFmtId="165" fontId="9" fillId="0" borderId="20" xfId="1" applyNumberFormat="1" applyFont="1" applyBorder="1" applyAlignment="1">
      <alignment horizontal="center"/>
    </xf>
    <xf numFmtId="2" fontId="9" fillId="0" borderId="20" xfId="1" applyNumberFormat="1" applyFont="1" applyBorder="1" applyAlignment="1">
      <alignment horizontal="center"/>
    </xf>
    <xf numFmtId="1" fontId="9" fillId="0" borderId="21" xfId="1" applyNumberFormat="1" applyFont="1" applyBorder="1" applyAlignment="1">
      <alignment horizontal="center"/>
    </xf>
    <xf numFmtId="1" fontId="9" fillId="0" borderId="22" xfId="1" applyNumberFormat="1" applyFont="1" applyBorder="1" applyAlignment="1">
      <alignment horizontal="center"/>
    </xf>
    <xf numFmtId="0" fontId="8" fillId="0" borderId="5" xfId="1" applyFont="1" applyBorder="1"/>
    <xf numFmtId="1" fontId="9" fillId="0" borderId="6" xfId="1" applyNumberFormat="1" applyFont="1" applyBorder="1" applyAlignment="1">
      <alignment horizontal="center"/>
    </xf>
    <xf numFmtId="165" fontId="9" fillId="0" borderId="7" xfId="1" applyNumberFormat="1" applyFont="1" applyBorder="1" applyAlignment="1">
      <alignment horizontal="center"/>
    </xf>
    <xf numFmtId="2" fontId="9" fillId="0" borderId="7" xfId="1" applyNumberFormat="1" applyFont="1" applyBorder="1" applyAlignment="1">
      <alignment horizontal="center"/>
    </xf>
    <xf numFmtId="1" fontId="9" fillId="0" borderId="8" xfId="1" applyNumberFormat="1" applyFont="1" applyBorder="1" applyAlignment="1">
      <alignment horizontal="center"/>
    </xf>
    <xf numFmtId="1" fontId="9" fillId="0" borderId="9" xfId="1" applyNumberFormat="1" applyFont="1" applyBorder="1" applyAlignment="1">
      <alignment horizontal="center"/>
    </xf>
    <xf numFmtId="0" fontId="8" fillId="0" borderId="23" xfId="1" applyFont="1" applyBorder="1"/>
    <xf numFmtId="165" fontId="9" fillId="0" borderId="24" xfId="1" applyNumberFormat="1" applyFont="1" applyBorder="1" applyAlignment="1">
      <alignment horizontal="center"/>
    </xf>
    <xf numFmtId="165" fontId="9" fillId="0" borderId="25" xfId="1" applyNumberFormat="1" applyFont="1" applyBorder="1" applyAlignment="1">
      <alignment horizontal="center"/>
    </xf>
    <xf numFmtId="2" fontId="9" fillId="0" borderId="25" xfId="1" applyNumberFormat="1" applyFont="1" applyBorder="1" applyAlignment="1">
      <alignment horizontal="center"/>
    </xf>
    <xf numFmtId="165" fontId="9" fillId="0" borderId="26" xfId="1" applyNumberFormat="1" applyFont="1" applyBorder="1" applyAlignment="1">
      <alignment horizontal="center"/>
    </xf>
    <xf numFmtId="165" fontId="9" fillId="0" borderId="27" xfId="1" applyNumberFormat="1" applyFont="1" applyBorder="1" applyAlignment="1">
      <alignment horizontal="center"/>
    </xf>
    <xf numFmtId="165" fontId="3" fillId="0" borderId="0" xfId="1" applyNumberFormat="1" applyFont="1"/>
    <xf numFmtId="165" fontId="3" fillId="0" borderId="0" xfId="1" applyNumberFormat="1" applyFont="1" applyAlignment="1">
      <alignment horizontal="center"/>
    </xf>
    <xf numFmtId="0" fontId="10" fillId="0" borderId="0" xfId="0" applyFont="1"/>
    <xf numFmtId="0" fontId="4" fillId="0" borderId="2" xfId="1" applyFont="1" applyBorder="1" applyAlignment="1">
      <alignment horizontal="center"/>
    </xf>
    <xf numFmtId="0" fontId="4" fillId="0" borderId="3" xfId="1" applyFont="1" applyBorder="1" applyAlignment="1">
      <alignment horizontal="center"/>
    </xf>
    <xf numFmtId="0" fontId="4" fillId="0" borderId="4" xfId="1" applyFont="1" applyBorder="1" applyAlignment="1">
      <alignment horizontal="center"/>
    </xf>
  </cellXfs>
  <cellStyles count="3">
    <cellStyle name="Normal" xfId="0" builtinId="0"/>
    <cellStyle name="Normal_May 2001" xfId="1" xr:uid="{00000000-0005-0000-0000-000001000000}"/>
    <cellStyle name="Normal_Sheet1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47"/>
  <sheetViews>
    <sheetView tabSelected="1" zoomScale="70" zoomScaleNormal="70" workbookViewId="0">
      <selection activeCell="A7" sqref="A7:Y37"/>
    </sheetView>
  </sheetViews>
  <sheetFormatPr defaultColWidth="9.44140625" defaultRowHeight="13.8" x14ac:dyDescent="0.3"/>
  <cols>
    <col min="1" max="1" width="12" style="3" customWidth="1"/>
    <col min="2" max="2" width="7.5546875" style="2" bestFit="1" customWidth="1"/>
    <col min="3" max="3" width="7.44140625" style="2" customWidth="1"/>
    <col min="4" max="6" width="9.44140625" style="2" bestFit="1" customWidth="1"/>
    <col min="7" max="7" width="9.44140625" style="2" customWidth="1"/>
    <col min="8" max="8" width="9.5546875" style="2" bestFit="1" customWidth="1"/>
    <col min="9" max="9" width="10.44140625" style="2" bestFit="1" customWidth="1"/>
    <col min="10" max="10" width="7.5546875" style="2" bestFit="1" customWidth="1"/>
    <col min="11" max="11" width="5.44140625" style="2" bestFit="1" customWidth="1"/>
    <col min="12" max="14" width="9.44140625" style="2" bestFit="1" customWidth="1"/>
    <col min="15" max="15" width="9.44140625" style="2" customWidth="1"/>
    <col min="16" max="16" width="9.5546875" style="2" bestFit="1" customWidth="1"/>
    <col min="17" max="17" width="10.44140625" style="2" bestFit="1" customWidth="1"/>
    <col min="18" max="18" width="7.5546875" style="2" bestFit="1" customWidth="1"/>
    <col min="19" max="19" width="5.44140625" style="2" bestFit="1" customWidth="1"/>
    <col min="20" max="22" width="9.44140625" style="2" bestFit="1" customWidth="1"/>
    <col min="23" max="23" width="9.44140625" style="2" customWidth="1"/>
    <col min="24" max="24" width="9.5546875" style="2" bestFit="1" customWidth="1"/>
    <col min="25" max="25" width="10.44140625" style="2" bestFit="1" customWidth="1"/>
    <col min="26" max="16384" width="9.44140625" style="3"/>
  </cols>
  <sheetData>
    <row r="1" spans="1:25" ht="15.6" x14ac:dyDescent="0.3">
      <c r="A1" s="1" t="s">
        <v>0</v>
      </c>
    </row>
    <row r="3" spans="1:25" ht="14.4" thickBot="1" x14ac:dyDescent="0.35"/>
    <row r="4" spans="1:25" s="5" customFormat="1" x14ac:dyDescent="0.3">
      <c r="A4" s="4"/>
      <c r="B4" s="51" t="s">
        <v>1</v>
      </c>
      <c r="C4" s="52"/>
      <c r="D4" s="52"/>
      <c r="E4" s="52"/>
      <c r="F4" s="52"/>
      <c r="G4" s="52"/>
      <c r="H4" s="52"/>
      <c r="I4" s="53"/>
      <c r="J4" s="51" t="s">
        <v>2</v>
      </c>
      <c r="K4" s="52"/>
      <c r="L4" s="52"/>
      <c r="M4" s="52"/>
      <c r="N4" s="52"/>
      <c r="O4" s="52"/>
      <c r="P4" s="52"/>
      <c r="Q4" s="53"/>
      <c r="R4" s="52" t="s">
        <v>3</v>
      </c>
      <c r="S4" s="52"/>
      <c r="T4" s="52"/>
      <c r="U4" s="52"/>
      <c r="V4" s="52"/>
      <c r="W4" s="52"/>
      <c r="X4" s="52"/>
      <c r="Y4" s="53"/>
    </row>
    <row r="5" spans="1:25" s="5" customFormat="1" ht="15" x14ac:dyDescent="0.35">
      <c r="A5" s="6"/>
      <c r="B5" s="7" t="s">
        <v>4</v>
      </c>
      <c r="C5" s="8" t="s">
        <v>5</v>
      </c>
      <c r="D5" s="8" t="s">
        <v>6</v>
      </c>
      <c r="E5" s="8" t="s">
        <v>7</v>
      </c>
      <c r="F5" s="8" t="s">
        <v>8</v>
      </c>
      <c r="G5" s="8" t="s">
        <v>9</v>
      </c>
      <c r="H5" s="8" t="s">
        <v>10</v>
      </c>
      <c r="I5" s="9" t="s">
        <v>11</v>
      </c>
      <c r="J5" s="7" t="s">
        <v>4</v>
      </c>
      <c r="K5" s="8" t="s">
        <v>5</v>
      </c>
      <c r="L5" s="8" t="s">
        <v>6</v>
      </c>
      <c r="M5" s="8" t="s">
        <v>7</v>
      </c>
      <c r="N5" s="8" t="s">
        <v>8</v>
      </c>
      <c r="O5" s="8" t="s">
        <v>9</v>
      </c>
      <c r="P5" s="8" t="s">
        <v>10</v>
      </c>
      <c r="Q5" s="9" t="s">
        <v>11</v>
      </c>
      <c r="R5" s="10" t="s">
        <v>4</v>
      </c>
      <c r="S5" s="8" t="s">
        <v>5</v>
      </c>
      <c r="T5" s="8" t="s">
        <v>6</v>
      </c>
      <c r="U5" s="8" t="s">
        <v>7</v>
      </c>
      <c r="V5" s="8" t="s">
        <v>8</v>
      </c>
      <c r="W5" s="8" t="s">
        <v>9</v>
      </c>
      <c r="X5" s="8" t="s">
        <v>10</v>
      </c>
      <c r="Y5" s="9" t="s">
        <v>11</v>
      </c>
    </row>
    <row r="6" spans="1:25" s="5" customFormat="1" x14ac:dyDescent="0.3">
      <c r="A6" s="6" t="s">
        <v>12</v>
      </c>
      <c r="B6" s="7" t="s">
        <v>13</v>
      </c>
      <c r="C6" s="8" t="s">
        <v>14</v>
      </c>
      <c r="D6" s="8" t="s">
        <v>15</v>
      </c>
      <c r="E6" s="8" t="s">
        <v>15</v>
      </c>
      <c r="F6" s="8" t="s">
        <v>15</v>
      </c>
      <c r="G6" s="8" t="s">
        <v>15</v>
      </c>
      <c r="H6" s="8" t="s">
        <v>14</v>
      </c>
      <c r="I6" s="9" t="s">
        <v>13</v>
      </c>
      <c r="J6" s="7" t="s">
        <v>13</v>
      </c>
      <c r="K6" s="8" t="s">
        <v>14</v>
      </c>
      <c r="L6" s="8" t="s">
        <v>15</v>
      </c>
      <c r="M6" s="8" t="s">
        <v>15</v>
      </c>
      <c r="N6" s="8" t="s">
        <v>15</v>
      </c>
      <c r="O6" s="8" t="s">
        <v>15</v>
      </c>
      <c r="P6" s="11" t="s">
        <v>14</v>
      </c>
      <c r="Q6" s="9" t="s">
        <v>13</v>
      </c>
      <c r="R6" s="10" t="s">
        <v>13</v>
      </c>
      <c r="S6" s="8" t="s">
        <v>14</v>
      </c>
      <c r="T6" s="8" t="s">
        <v>15</v>
      </c>
      <c r="U6" s="8" t="s">
        <v>15</v>
      </c>
      <c r="V6" s="8" t="s">
        <v>15</v>
      </c>
      <c r="W6" s="8" t="s">
        <v>15</v>
      </c>
      <c r="X6" s="8" t="s">
        <v>14</v>
      </c>
      <c r="Y6" s="9" t="s">
        <v>13</v>
      </c>
    </row>
    <row r="7" spans="1:25" ht="14.4" x14ac:dyDescent="0.3">
      <c r="A7" s="12">
        <v>45627</v>
      </c>
      <c r="B7" s="13"/>
      <c r="C7" s="14"/>
      <c r="D7" s="14"/>
      <c r="E7" s="14"/>
      <c r="F7" s="14"/>
      <c r="G7" s="15"/>
      <c r="H7" s="15"/>
      <c r="I7" s="16"/>
      <c r="J7" s="13">
        <v>150</v>
      </c>
      <c r="K7" s="14">
        <v>10.5</v>
      </c>
      <c r="L7" s="14">
        <v>100.3</v>
      </c>
      <c r="M7" s="14">
        <v>129.5</v>
      </c>
      <c r="N7" s="14">
        <v>28.4</v>
      </c>
      <c r="O7" s="15">
        <v>0.02</v>
      </c>
      <c r="P7" s="15">
        <v>0.49</v>
      </c>
      <c r="Q7" s="16">
        <v>931</v>
      </c>
      <c r="R7" s="17">
        <v>153</v>
      </c>
      <c r="S7" s="14">
        <v>10.199999999999999</v>
      </c>
      <c r="T7" s="14">
        <v>86.5</v>
      </c>
      <c r="U7" s="14">
        <v>130.6</v>
      </c>
      <c r="V7" s="14">
        <v>28.8</v>
      </c>
      <c r="W7" s="15">
        <v>0.22</v>
      </c>
      <c r="X7" s="15">
        <v>1.1399999999999999</v>
      </c>
      <c r="Y7" s="16">
        <v>926</v>
      </c>
    </row>
    <row r="8" spans="1:25" ht="14.4" x14ac:dyDescent="0.3">
      <c r="A8" s="12">
        <v>45628</v>
      </c>
      <c r="B8" s="13"/>
      <c r="C8" s="14"/>
      <c r="D8" s="14"/>
      <c r="E8" s="14"/>
      <c r="F8" s="14"/>
      <c r="G8" s="15"/>
      <c r="H8" s="15"/>
      <c r="I8" s="16"/>
      <c r="J8" s="13">
        <v>149</v>
      </c>
      <c r="K8" s="14">
        <v>10.4</v>
      </c>
      <c r="L8" s="14">
        <v>73.3</v>
      </c>
      <c r="M8" s="14">
        <v>126.8</v>
      </c>
      <c r="N8" s="14">
        <v>31</v>
      </c>
      <c r="O8" s="15">
        <v>0.01</v>
      </c>
      <c r="P8" s="15">
        <v>0.52</v>
      </c>
      <c r="Q8" s="16">
        <v>928</v>
      </c>
      <c r="R8" s="17">
        <v>153</v>
      </c>
      <c r="S8" s="14">
        <v>9.9</v>
      </c>
      <c r="T8" s="14">
        <v>55.2</v>
      </c>
      <c r="U8" s="14">
        <v>130.9</v>
      </c>
      <c r="V8" s="14">
        <v>25.8</v>
      </c>
      <c r="W8" s="15">
        <v>0.24</v>
      </c>
      <c r="X8" s="15">
        <v>1.1000000000000001</v>
      </c>
      <c r="Y8" s="16">
        <v>929</v>
      </c>
    </row>
    <row r="9" spans="1:25" ht="14.4" x14ac:dyDescent="0.3">
      <c r="A9" s="12">
        <v>45629</v>
      </c>
      <c r="B9" s="13">
        <v>143</v>
      </c>
      <c r="C9" s="14">
        <v>11.1</v>
      </c>
      <c r="D9" s="14">
        <v>103.4</v>
      </c>
      <c r="E9" s="14">
        <v>131.19999999999999</v>
      </c>
      <c r="F9" s="14">
        <v>26.2</v>
      </c>
      <c r="G9" s="15">
        <v>0.08</v>
      </c>
      <c r="H9" s="15">
        <v>1.02</v>
      </c>
      <c r="I9" s="16">
        <v>927</v>
      </c>
      <c r="J9" s="13">
        <v>149</v>
      </c>
      <c r="K9" s="14">
        <v>10.7</v>
      </c>
      <c r="L9" s="14">
        <v>83.3</v>
      </c>
      <c r="M9" s="14">
        <v>127.5</v>
      </c>
      <c r="N9" s="14">
        <v>24.5</v>
      </c>
      <c r="O9" s="15">
        <v>0.01</v>
      </c>
      <c r="P9" s="15">
        <v>1.01</v>
      </c>
      <c r="Q9" s="16">
        <v>936</v>
      </c>
      <c r="R9" s="17">
        <v>153</v>
      </c>
      <c r="S9" s="14">
        <v>10</v>
      </c>
      <c r="T9" s="14">
        <v>82.7</v>
      </c>
      <c r="U9" s="14">
        <v>139.80000000000001</v>
      </c>
      <c r="V9" s="14">
        <v>23</v>
      </c>
      <c r="W9" s="15">
        <v>0.27</v>
      </c>
      <c r="X9" s="15">
        <v>1.1399999999999999</v>
      </c>
      <c r="Y9" s="16">
        <v>901</v>
      </c>
    </row>
    <row r="10" spans="1:25" ht="14.4" x14ac:dyDescent="0.3">
      <c r="A10" s="12">
        <v>45630</v>
      </c>
      <c r="B10" s="13">
        <v>144</v>
      </c>
      <c r="C10" s="14">
        <v>10.9</v>
      </c>
      <c r="D10" s="14">
        <v>101.1</v>
      </c>
      <c r="E10" s="14">
        <v>130.4</v>
      </c>
      <c r="F10" s="14">
        <v>16.3</v>
      </c>
      <c r="G10" s="15">
        <v>0.2</v>
      </c>
      <c r="H10" s="15">
        <v>1.39</v>
      </c>
      <c r="I10" s="16">
        <v>926</v>
      </c>
      <c r="J10" s="13">
        <v>150</v>
      </c>
      <c r="K10" s="14">
        <v>10.8</v>
      </c>
      <c r="L10" s="14">
        <v>65.599999999999994</v>
      </c>
      <c r="M10" s="14">
        <v>130.5</v>
      </c>
      <c r="N10" s="14">
        <v>23.8</v>
      </c>
      <c r="O10" s="15">
        <v>0</v>
      </c>
      <c r="P10" s="15">
        <v>0.6</v>
      </c>
      <c r="Q10" s="16">
        <v>941</v>
      </c>
      <c r="R10" s="17">
        <v>153</v>
      </c>
      <c r="S10" s="14">
        <v>10.3</v>
      </c>
      <c r="T10" s="14">
        <v>59.1</v>
      </c>
      <c r="U10" s="14">
        <v>134.9</v>
      </c>
      <c r="V10" s="14">
        <v>24.3</v>
      </c>
      <c r="W10" s="15">
        <v>0.22</v>
      </c>
      <c r="X10" s="15">
        <v>1.08</v>
      </c>
      <c r="Y10" s="16">
        <v>911</v>
      </c>
    </row>
    <row r="11" spans="1:25" ht="14.4" x14ac:dyDescent="0.3">
      <c r="A11" s="12">
        <v>45631</v>
      </c>
      <c r="B11" s="13">
        <v>147</v>
      </c>
      <c r="C11" s="14">
        <v>10.6</v>
      </c>
      <c r="D11" s="14">
        <v>89.3</v>
      </c>
      <c r="E11" s="14">
        <v>140.30000000000001</v>
      </c>
      <c r="F11" s="14">
        <v>13.9</v>
      </c>
      <c r="G11" s="15">
        <v>0.17</v>
      </c>
      <c r="H11" s="15">
        <v>1.32</v>
      </c>
      <c r="I11" s="16">
        <v>972</v>
      </c>
      <c r="J11" s="13">
        <v>151</v>
      </c>
      <c r="K11" s="14">
        <v>10.5</v>
      </c>
      <c r="L11" s="14">
        <v>69.900000000000006</v>
      </c>
      <c r="M11" s="14">
        <v>134.4</v>
      </c>
      <c r="N11" s="14">
        <v>23.8</v>
      </c>
      <c r="O11" s="15">
        <v>0</v>
      </c>
      <c r="P11" s="15">
        <v>0.55000000000000004</v>
      </c>
      <c r="Q11" s="16">
        <v>927</v>
      </c>
      <c r="R11" s="17">
        <v>153</v>
      </c>
      <c r="S11" s="14">
        <v>9.8000000000000007</v>
      </c>
      <c r="T11" s="14">
        <v>62</v>
      </c>
      <c r="U11" s="14">
        <v>138.9</v>
      </c>
      <c r="V11" s="14">
        <v>19.899999999999999</v>
      </c>
      <c r="W11" s="15">
        <v>0.15</v>
      </c>
      <c r="X11" s="15">
        <v>1.22</v>
      </c>
      <c r="Y11" s="16">
        <v>918</v>
      </c>
    </row>
    <row r="12" spans="1:25" ht="14.4" x14ac:dyDescent="0.3">
      <c r="A12" s="12">
        <v>45632</v>
      </c>
      <c r="B12" s="13"/>
      <c r="C12" s="14"/>
      <c r="D12" s="14"/>
      <c r="E12" s="14"/>
      <c r="F12" s="14"/>
      <c r="G12" s="15"/>
      <c r="H12" s="15"/>
      <c r="I12" s="16"/>
      <c r="J12" s="13">
        <v>149</v>
      </c>
      <c r="K12" s="14">
        <v>10.4</v>
      </c>
      <c r="L12" s="14">
        <v>73.2</v>
      </c>
      <c r="M12" s="14">
        <v>132.30000000000001</v>
      </c>
      <c r="N12" s="14">
        <v>27.5</v>
      </c>
      <c r="O12" s="15">
        <v>0</v>
      </c>
      <c r="P12" s="15">
        <v>0.49</v>
      </c>
      <c r="Q12" s="16">
        <v>923</v>
      </c>
      <c r="R12" s="17">
        <v>153</v>
      </c>
      <c r="S12" s="14">
        <v>9.4</v>
      </c>
      <c r="T12" s="14">
        <v>74.099999999999994</v>
      </c>
      <c r="U12" s="14">
        <v>138.1</v>
      </c>
      <c r="V12" s="14">
        <v>22.4</v>
      </c>
      <c r="W12" s="15">
        <v>0.11</v>
      </c>
      <c r="X12" s="15">
        <v>1.36</v>
      </c>
      <c r="Y12" s="16">
        <v>910</v>
      </c>
    </row>
    <row r="13" spans="1:25" ht="14.4" x14ac:dyDescent="0.3">
      <c r="A13" s="12">
        <v>45633</v>
      </c>
      <c r="B13" s="13"/>
      <c r="C13" s="14"/>
      <c r="D13" s="14"/>
      <c r="E13" s="14"/>
      <c r="F13" s="14"/>
      <c r="G13" s="15"/>
      <c r="H13" s="15"/>
      <c r="I13" s="16"/>
      <c r="J13" s="13">
        <v>151</v>
      </c>
      <c r="K13" s="14">
        <v>9.9</v>
      </c>
      <c r="L13" s="14">
        <v>90.6</v>
      </c>
      <c r="M13" s="14">
        <v>131</v>
      </c>
      <c r="N13" s="14">
        <v>23.7</v>
      </c>
      <c r="O13" s="15">
        <v>0.02</v>
      </c>
      <c r="P13" s="15">
        <v>0.45</v>
      </c>
      <c r="Q13" s="16">
        <v>913</v>
      </c>
      <c r="R13" s="17">
        <v>153</v>
      </c>
      <c r="S13" s="14">
        <v>9.9</v>
      </c>
      <c r="T13" s="14">
        <v>74.400000000000006</v>
      </c>
      <c r="U13" s="14">
        <v>137.4</v>
      </c>
      <c r="V13" s="14">
        <v>19.600000000000001</v>
      </c>
      <c r="W13" s="15"/>
      <c r="X13" s="15">
        <v>1.37</v>
      </c>
      <c r="Y13" s="16">
        <v>900</v>
      </c>
    </row>
    <row r="14" spans="1:25" ht="14.4" x14ac:dyDescent="0.3">
      <c r="A14" s="12">
        <v>45634</v>
      </c>
      <c r="B14" s="13"/>
      <c r="C14" s="14"/>
      <c r="D14" s="14"/>
      <c r="E14" s="14"/>
      <c r="F14" s="14"/>
      <c r="G14" s="15"/>
      <c r="H14" s="15"/>
      <c r="I14" s="16"/>
      <c r="J14" s="13">
        <v>151</v>
      </c>
      <c r="K14" s="14">
        <v>10.3</v>
      </c>
      <c r="L14" s="14">
        <v>81.099999999999994</v>
      </c>
      <c r="M14" s="14">
        <v>131</v>
      </c>
      <c r="N14" s="14">
        <v>23</v>
      </c>
      <c r="O14" s="15">
        <v>0.02</v>
      </c>
      <c r="P14" s="15">
        <v>0.48</v>
      </c>
      <c r="Q14" s="16">
        <v>912</v>
      </c>
      <c r="R14" s="17">
        <v>153</v>
      </c>
      <c r="S14" s="14">
        <v>9.8000000000000007</v>
      </c>
      <c r="T14" s="14">
        <v>61.6</v>
      </c>
      <c r="U14" s="14">
        <v>139.9</v>
      </c>
      <c r="V14" s="14">
        <v>23</v>
      </c>
      <c r="W14" s="15">
        <v>0.27</v>
      </c>
      <c r="X14" s="15">
        <v>1.39</v>
      </c>
      <c r="Y14" s="16">
        <v>913</v>
      </c>
    </row>
    <row r="15" spans="1:25" ht="14.4" x14ac:dyDescent="0.3">
      <c r="A15" s="12">
        <v>45635</v>
      </c>
      <c r="B15" s="13"/>
      <c r="C15" s="14"/>
      <c r="D15" s="14"/>
      <c r="E15" s="14"/>
      <c r="F15" s="14"/>
      <c r="G15" s="15"/>
      <c r="H15" s="15"/>
      <c r="I15" s="16"/>
      <c r="J15" s="13">
        <v>151</v>
      </c>
      <c r="K15" s="14">
        <v>10.5</v>
      </c>
      <c r="L15" s="14">
        <v>58.1</v>
      </c>
      <c r="M15" s="14">
        <v>129.1</v>
      </c>
      <c r="N15" s="14">
        <v>28.2</v>
      </c>
      <c r="O15" s="15">
        <v>0</v>
      </c>
      <c r="P15" s="15">
        <v>0.47</v>
      </c>
      <c r="Q15" s="16">
        <v>907</v>
      </c>
      <c r="R15" s="17">
        <v>153</v>
      </c>
      <c r="S15" s="14">
        <v>10</v>
      </c>
      <c r="T15" s="14">
        <v>44.6</v>
      </c>
      <c r="U15" s="14">
        <v>136.30000000000001</v>
      </c>
      <c r="V15" s="14">
        <v>29.2</v>
      </c>
      <c r="W15" s="15">
        <v>0</v>
      </c>
      <c r="X15" s="15">
        <v>1.41</v>
      </c>
      <c r="Y15" s="16">
        <v>919</v>
      </c>
    </row>
    <row r="16" spans="1:25" ht="14.4" x14ac:dyDescent="0.3">
      <c r="A16" s="12">
        <v>45636</v>
      </c>
      <c r="B16" s="13">
        <v>146</v>
      </c>
      <c r="C16" s="14"/>
      <c r="D16" s="14"/>
      <c r="E16" s="14"/>
      <c r="F16" s="14"/>
      <c r="G16" s="15"/>
      <c r="H16" s="15">
        <v>1.1100000000000001</v>
      </c>
      <c r="I16" s="16">
        <v>896</v>
      </c>
      <c r="J16" s="13">
        <v>148</v>
      </c>
      <c r="K16" s="14">
        <v>10.9</v>
      </c>
      <c r="L16" s="14">
        <v>86</v>
      </c>
      <c r="M16" s="14">
        <v>129.30000000000001</v>
      </c>
      <c r="N16" s="14">
        <v>30.4</v>
      </c>
      <c r="O16" s="15">
        <v>0</v>
      </c>
      <c r="P16" s="15">
        <v>0.54</v>
      </c>
      <c r="Q16" s="16">
        <v>897</v>
      </c>
      <c r="R16" s="17">
        <v>153</v>
      </c>
      <c r="S16" s="14">
        <v>10.199999999999999</v>
      </c>
      <c r="T16" s="14">
        <v>88.7</v>
      </c>
      <c r="U16" s="14">
        <v>134.9</v>
      </c>
      <c r="V16" s="14">
        <v>30.2</v>
      </c>
      <c r="W16" s="15">
        <v>0</v>
      </c>
      <c r="X16" s="15">
        <v>1.1100000000000001</v>
      </c>
      <c r="Y16" s="16">
        <v>882</v>
      </c>
    </row>
    <row r="17" spans="1:25" ht="14.4" x14ac:dyDescent="0.3">
      <c r="A17" s="12">
        <v>45637</v>
      </c>
      <c r="B17" s="13">
        <v>153</v>
      </c>
      <c r="C17" s="14">
        <v>9.4</v>
      </c>
      <c r="D17" s="14">
        <v>114.5</v>
      </c>
      <c r="E17" s="14">
        <v>128.19999999999999</v>
      </c>
      <c r="F17" s="14">
        <v>17.8</v>
      </c>
      <c r="G17" s="15">
        <v>0</v>
      </c>
      <c r="H17" s="15">
        <v>1.26</v>
      </c>
      <c r="I17" s="16">
        <v>921</v>
      </c>
      <c r="J17" s="13">
        <v>149</v>
      </c>
      <c r="K17" s="14">
        <v>10.199999999999999</v>
      </c>
      <c r="L17" s="14">
        <v>85.7</v>
      </c>
      <c r="M17" s="14">
        <v>128.6</v>
      </c>
      <c r="N17" s="14">
        <v>24</v>
      </c>
      <c r="O17" s="15">
        <v>0</v>
      </c>
      <c r="P17" s="15">
        <v>0.56999999999999995</v>
      </c>
      <c r="Q17" s="16">
        <v>931</v>
      </c>
      <c r="R17" s="17">
        <v>153</v>
      </c>
      <c r="S17" s="14">
        <v>9.4</v>
      </c>
      <c r="T17" s="14">
        <v>83.1</v>
      </c>
      <c r="U17" s="14">
        <v>136.4</v>
      </c>
      <c r="V17" s="14">
        <v>26.1</v>
      </c>
      <c r="W17" s="15">
        <v>0</v>
      </c>
      <c r="X17" s="15">
        <v>1.1200000000000001</v>
      </c>
      <c r="Y17" s="16">
        <v>928</v>
      </c>
    </row>
    <row r="18" spans="1:25" ht="14.4" x14ac:dyDescent="0.3">
      <c r="A18" s="12">
        <v>45638</v>
      </c>
      <c r="B18" s="13">
        <v>152</v>
      </c>
      <c r="C18" s="14">
        <v>9.5</v>
      </c>
      <c r="D18" s="14">
        <v>89.1</v>
      </c>
      <c r="E18" s="14">
        <v>127.8</v>
      </c>
      <c r="F18" s="14">
        <v>21.7</v>
      </c>
      <c r="G18" s="15">
        <v>0</v>
      </c>
      <c r="H18" s="15">
        <v>0.86</v>
      </c>
      <c r="I18" s="16">
        <v>939</v>
      </c>
      <c r="J18" s="13">
        <v>150</v>
      </c>
      <c r="K18" s="14">
        <v>10.4</v>
      </c>
      <c r="L18" s="14">
        <v>71.400000000000006</v>
      </c>
      <c r="M18" s="14">
        <v>129.9</v>
      </c>
      <c r="N18" s="14">
        <v>28.2</v>
      </c>
      <c r="O18" s="15">
        <v>0</v>
      </c>
      <c r="P18" s="15">
        <v>0.53</v>
      </c>
      <c r="Q18" s="16">
        <v>920</v>
      </c>
      <c r="R18" s="17">
        <v>152</v>
      </c>
      <c r="S18" s="14">
        <v>9.4</v>
      </c>
      <c r="T18" s="14">
        <v>72.2</v>
      </c>
      <c r="U18" s="14">
        <v>152.6</v>
      </c>
      <c r="V18" s="14">
        <v>26.5</v>
      </c>
      <c r="W18" s="15">
        <v>0</v>
      </c>
      <c r="X18" s="15">
        <v>1.19</v>
      </c>
      <c r="Y18" s="16">
        <v>931</v>
      </c>
    </row>
    <row r="19" spans="1:25" ht="14.4" x14ac:dyDescent="0.3">
      <c r="A19" s="12">
        <v>45639</v>
      </c>
      <c r="B19" s="13">
        <v>154</v>
      </c>
      <c r="C19" s="14">
        <v>9.8000000000000007</v>
      </c>
      <c r="D19" s="14">
        <v>91.9</v>
      </c>
      <c r="E19" s="14">
        <v>135.19999999999999</v>
      </c>
      <c r="F19" s="14">
        <v>23.4</v>
      </c>
      <c r="G19" s="15">
        <v>0.05</v>
      </c>
      <c r="H19" s="15">
        <v>0.84</v>
      </c>
      <c r="I19" s="16">
        <v>928</v>
      </c>
      <c r="J19" s="13">
        <v>152</v>
      </c>
      <c r="K19" s="14">
        <v>10.5</v>
      </c>
      <c r="L19" s="14">
        <v>68.7</v>
      </c>
      <c r="M19" s="14">
        <v>139.69999999999999</v>
      </c>
      <c r="N19" s="14">
        <v>25.9</v>
      </c>
      <c r="O19" s="15">
        <v>0.02</v>
      </c>
      <c r="P19" s="15">
        <v>0.48</v>
      </c>
      <c r="Q19" s="16">
        <v>908</v>
      </c>
      <c r="R19" s="17">
        <v>153</v>
      </c>
      <c r="S19" s="14">
        <v>9.4</v>
      </c>
      <c r="T19" s="14">
        <v>70.099999999999994</v>
      </c>
      <c r="U19" s="14">
        <v>154.80000000000001</v>
      </c>
      <c r="V19" s="14">
        <v>19.600000000000001</v>
      </c>
      <c r="W19" s="15">
        <v>0.17</v>
      </c>
      <c r="X19" s="15">
        <v>1.23</v>
      </c>
      <c r="Y19" s="16">
        <v>922</v>
      </c>
    </row>
    <row r="20" spans="1:25" ht="14.4" x14ac:dyDescent="0.3">
      <c r="A20" s="12">
        <v>45640</v>
      </c>
      <c r="B20" s="13">
        <v>154</v>
      </c>
      <c r="C20" s="14">
        <v>9.1999999999999993</v>
      </c>
      <c r="D20" s="14">
        <v>90.3</v>
      </c>
      <c r="E20" s="14">
        <v>125</v>
      </c>
      <c r="F20" s="14">
        <v>26.7</v>
      </c>
      <c r="G20" s="15">
        <v>0.08</v>
      </c>
      <c r="H20" s="15">
        <v>0.79</v>
      </c>
      <c r="I20" s="16">
        <v>944</v>
      </c>
      <c r="J20" s="13">
        <v>152</v>
      </c>
      <c r="K20" s="14">
        <v>10.3</v>
      </c>
      <c r="L20" s="14">
        <v>83.4</v>
      </c>
      <c r="M20" s="14">
        <v>126</v>
      </c>
      <c r="N20" s="14">
        <v>33.700000000000003</v>
      </c>
      <c r="O20" s="15">
        <v>0.01</v>
      </c>
      <c r="P20" s="15">
        <v>0.47</v>
      </c>
      <c r="Q20" s="16">
        <v>919</v>
      </c>
      <c r="R20" s="17">
        <v>153</v>
      </c>
      <c r="S20" s="14">
        <v>9.1</v>
      </c>
      <c r="T20" s="14">
        <v>70.5</v>
      </c>
      <c r="U20" s="14">
        <v>106.6</v>
      </c>
      <c r="V20" s="14">
        <v>14.9</v>
      </c>
      <c r="W20" s="15">
        <v>0.09</v>
      </c>
      <c r="X20" s="15">
        <v>1.48</v>
      </c>
      <c r="Y20" s="16">
        <v>927</v>
      </c>
    </row>
    <row r="21" spans="1:25" ht="14.4" x14ac:dyDescent="0.3">
      <c r="A21" s="12">
        <v>45641</v>
      </c>
      <c r="B21" s="13">
        <v>154</v>
      </c>
      <c r="C21" s="14">
        <v>9.9</v>
      </c>
      <c r="D21" s="14">
        <v>66.7</v>
      </c>
      <c r="E21" s="14">
        <v>123.3</v>
      </c>
      <c r="F21" s="14">
        <v>22.5</v>
      </c>
      <c r="G21" s="15">
        <v>0.04</v>
      </c>
      <c r="H21" s="15">
        <v>0.8</v>
      </c>
      <c r="I21" s="16">
        <v>926</v>
      </c>
      <c r="J21" s="13">
        <v>151</v>
      </c>
      <c r="K21" s="14">
        <v>10.7</v>
      </c>
      <c r="L21" s="14">
        <v>65.3</v>
      </c>
      <c r="M21" s="14">
        <v>127.5</v>
      </c>
      <c r="N21" s="14">
        <v>25.4</v>
      </c>
      <c r="O21" s="15">
        <v>0.02</v>
      </c>
      <c r="P21" s="15">
        <v>0.49</v>
      </c>
      <c r="Q21" s="16">
        <v>898</v>
      </c>
      <c r="R21" s="17">
        <v>153</v>
      </c>
      <c r="S21" s="14">
        <v>9.6999999999999993</v>
      </c>
      <c r="T21" s="14">
        <v>58.6</v>
      </c>
      <c r="U21" s="14">
        <v>139.69999999999999</v>
      </c>
      <c r="V21" s="14">
        <v>14</v>
      </c>
      <c r="W21" s="15">
        <v>0.16</v>
      </c>
      <c r="X21" s="15">
        <v>1.64</v>
      </c>
      <c r="Y21" s="16">
        <v>913</v>
      </c>
    </row>
    <row r="22" spans="1:25" ht="14.4" x14ac:dyDescent="0.3">
      <c r="A22" s="12">
        <v>45642</v>
      </c>
      <c r="B22" s="13">
        <v>154</v>
      </c>
      <c r="C22" s="14">
        <v>9.5</v>
      </c>
      <c r="D22" s="14">
        <v>60.1</v>
      </c>
      <c r="E22" s="14">
        <v>126.5</v>
      </c>
      <c r="F22" s="14">
        <v>27.7</v>
      </c>
      <c r="G22" s="15">
        <v>0</v>
      </c>
      <c r="H22" s="15">
        <v>0.89</v>
      </c>
      <c r="I22" s="16">
        <v>911</v>
      </c>
      <c r="J22" s="13">
        <v>151</v>
      </c>
      <c r="K22" s="14">
        <v>11</v>
      </c>
      <c r="L22" s="14">
        <v>54.9</v>
      </c>
      <c r="M22" s="14">
        <v>125.8</v>
      </c>
      <c r="N22" s="14">
        <v>31.4</v>
      </c>
      <c r="O22" s="15">
        <v>0.01</v>
      </c>
      <c r="P22" s="15">
        <v>0.49</v>
      </c>
      <c r="Q22" s="16">
        <v>898</v>
      </c>
      <c r="R22" s="17">
        <v>153</v>
      </c>
      <c r="S22" s="14">
        <v>9.4</v>
      </c>
      <c r="T22" s="14">
        <v>51.4</v>
      </c>
      <c r="U22" s="14">
        <v>118.7</v>
      </c>
      <c r="V22" s="14">
        <v>24.4</v>
      </c>
      <c r="W22" s="15">
        <v>0.21</v>
      </c>
      <c r="X22" s="15">
        <v>1.84</v>
      </c>
      <c r="Y22" s="16">
        <v>897</v>
      </c>
    </row>
    <row r="23" spans="1:25" ht="14.4" x14ac:dyDescent="0.3">
      <c r="A23" s="12">
        <v>45643</v>
      </c>
      <c r="B23" s="13">
        <v>154</v>
      </c>
      <c r="C23" s="14">
        <v>9.6999999999999993</v>
      </c>
      <c r="D23" s="14">
        <v>65.2</v>
      </c>
      <c r="E23" s="14">
        <v>127.5</v>
      </c>
      <c r="F23" s="14">
        <v>29.6</v>
      </c>
      <c r="G23" s="15">
        <v>0</v>
      </c>
      <c r="H23" s="15">
        <v>1.1399999999999999</v>
      </c>
      <c r="I23" s="16">
        <v>920</v>
      </c>
      <c r="J23" s="13">
        <v>151</v>
      </c>
      <c r="K23" s="14">
        <v>11.4</v>
      </c>
      <c r="L23" s="14">
        <v>62</v>
      </c>
      <c r="M23" s="14">
        <v>128.6</v>
      </c>
      <c r="N23" s="14">
        <v>29.6</v>
      </c>
      <c r="O23" s="15">
        <v>0</v>
      </c>
      <c r="P23" s="15">
        <v>0.48</v>
      </c>
      <c r="Q23" s="16">
        <v>906</v>
      </c>
      <c r="R23" s="17">
        <v>152</v>
      </c>
      <c r="S23" s="14">
        <v>9.3000000000000007</v>
      </c>
      <c r="T23" s="14">
        <v>86.4</v>
      </c>
      <c r="U23" s="14">
        <v>125.4</v>
      </c>
      <c r="V23" s="14">
        <v>22.7</v>
      </c>
      <c r="W23" s="15">
        <v>0.17</v>
      </c>
      <c r="X23" s="15">
        <v>2</v>
      </c>
      <c r="Y23" s="16">
        <v>897</v>
      </c>
    </row>
    <row r="24" spans="1:25" ht="14.4" x14ac:dyDescent="0.3">
      <c r="A24" s="12">
        <v>45644</v>
      </c>
      <c r="B24" s="13">
        <v>155</v>
      </c>
      <c r="C24" s="14">
        <v>10</v>
      </c>
      <c r="D24" s="14">
        <v>62.7</v>
      </c>
      <c r="E24" s="14">
        <v>125.8</v>
      </c>
      <c r="F24" s="14">
        <v>33.4</v>
      </c>
      <c r="G24" s="15">
        <v>0.02</v>
      </c>
      <c r="H24" s="15">
        <v>1.47</v>
      </c>
      <c r="I24" s="16">
        <v>920</v>
      </c>
      <c r="J24" s="13">
        <v>151</v>
      </c>
      <c r="K24" s="14"/>
      <c r="L24" s="14"/>
      <c r="M24" s="14"/>
      <c r="N24" s="14"/>
      <c r="O24" s="15"/>
      <c r="P24" s="15">
        <v>0.49</v>
      </c>
      <c r="Q24" s="16">
        <v>911</v>
      </c>
      <c r="R24" s="17">
        <v>153</v>
      </c>
      <c r="S24" s="14">
        <v>9.5</v>
      </c>
      <c r="T24" s="14">
        <v>50.5</v>
      </c>
      <c r="U24" s="14">
        <v>137.1</v>
      </c>
      <c r="V24" s="14">
        <v>18.3</v>
      </c>
      <c r="W24" s="15">
        <v>7.0000000000000007E-2</v>
      </c>
      <c r="X24" s="15">
        <v>2.0499999999999998</v>
      </c>
      <c r="Y24" s="16">
        <v>896</v>
      </c>
    </row>
    <row r="25" spans="1:25" ht="14.4" x14ac:dyDescent="0.3">
      <c r="A25" s="12">
        <v>45645</v>
      </c>
      <c r="B25" s="13">
        <v>154</v>
      </c>
      <c r="C25" s="14">
        <v>10</v>
      </c>
      <c r="D25" s="14">
        <v>62.8</v>
      </c>
      <c r="E25" s="14">
        <v>127.9</v>
      </c>
      <c r="F25" s="14">
        <v>26.6</v>
      </c>
      <c r="G25" s="15">
        <v>0.1</v>
      </c>
      <c r="H25" s="15">
        <v>2.06</v>
      </c>
      <c r="I25" s="16">
        <v>922</v>
      </c>
      <c r="J25" s="13">
        <v>151</v>
      </c>
      <c r="K25" s="14">
        <v>11.3</v>
      </c>
      <c r="L25" s="14">
        <v>71.5</v>
      </c>
      <c r="M25" s="14">
        <v>128.5</v>
      </c>
      <c r="N25" s="14">
        <v>33.1</v>
      </c>
      <c r="O25" s="15">
        <v>0.01</v>
      </c>
      <c r="P25" s="15">
        <v>0.49</v>
      </c>
      <c r="Q25" s="16">
        <v>916</v>
      </c>
      <c r="R25" s="17">
        <v>153</v>
      </c>
      <c r="S25" s="14">
        <v>10</v>
      </c>
      <c r="T25" s="14">
        <v>52.6</v>
      </c>
      <c r="U25" s="14">
        <v>133.9</v>
      </c>
      <c r="V25" s="14">
        <v>23.7</v>
      </c>
      <c r="W25" s="15">
        <v>0.13</v>
      </c>
      <c r="X25" s="15">
        <v>2.4</v>
      </c>
      <c r="Y25" s="16">
        <v>890</v>
      </c>
    </row>
    <row r="26" spans="1:25" ht="14.4" x14ac:dyDescent="0.3">
      <c r="A26" s="12">
        <v>45646</v>
      </c>
      <c r="B26" s="13">
        <v>155</v>
      </c>
      <c r="C26" s="14">
        <v>9.6999999999999993</v>
      </c>
      <c r="D26" s="14">
        <v>74.400000000000006</v>
      </c>
      <c r="E26" s="14">
        <v>126.3</v>
      </c>
      <c r="F26" s="14">
        <v>27</v>
      </c>
      <c r="G26" s="15">
        <v>0.05</v>
      </c>
      <c r="H26" s="15">
        <v>1.42</v>
      </c>
      <c r="I26" s="16">
        <v>947</v>
      </c>
      <c r="J26" s="13">
        <v>151</v>
      </c>
      <c r="K26" s="14"/>
      <c r="L26" s="14"/>
      <c r="M26" s="14"/>
      <c r="N26" s="14"/>
      <c r="O26" s="15"/>
      <c r="P26" s="15">
        <v>0.45</v>
      </c>
      <c r="Q26" s="16">
        <v>923</v>
      </c>
      <c r="R26" s="17">
        <v>153</v>
      </c>
      <c r="S26" s="14">
        <v>9.5</v>
      </c>
      <c r="T26" s="14">
        <v>62.3</v>
      </c>
      <c r="U26" s="14">
        <v>135.69999999999999</v>
      </c>
      <c r="V26" s="14">
        <v>23.7</v>
      </c>
      <c r="W26" s="15">
        <v>0.1</v>
      </c>
      <c r="X26" s="15">
        <v>2.2999999999999998</v>
      </c>
      <c r="Y26" s="16">
        <v>900</v>
      </c>
    </row>
    <row r="27" spans="1:25" ht="14.4" x14ac:dyDescent="0.3">
      <c r="A27" s="12">
        <v>45647</v>
      </c>
      <c r="B27" s="13">
        <v>154</v>
      </c>
      <c r="C27" s="14">
        <v>9.6</v>
      </c>
      <c r="D27" s="14">
        <v>69.2</v>
      </c>
      <c r="E27" s="14">
        <v>127.8</v>
      </c>
      <c r="F27" s="14">
        <v>22.3</v>
      </c>
      <c r="G27" s="15">
        <v>0</v>
      </c>
      <c r="H27" s="15">
        <v>0.76</v>
      </c>
      <c r="I27" s="16">
        <v>952</v>
      </c>
      <c r="J27" s="13">
        <v>150</v>
      </c>
      <c r="K27" s="14">
        <v>10.5</v>
      </c>
      <c r="L27" s="14">
        <v>71.400000000000006</v>
      </c>
      <c r="M27" s="14">
        <v>126.5</v>
      </c>
      <c r="N27" s="14">
        <v>27.8</v>
      </c>
      <c r="O27" s="15">
        <v>0</v>
      </c>
      <c r="P27" s="15">
        <v>0.47</v>
      </c>
      <c r="Q27" s="16">
        <v>953</v>
      </c>
      <c r="R27" s="17">
        <v>153</v>
      </c>
      <c r="S27" s="14">
        <v>9.6999999999999993</v>
      </c>
      <c r="T27" s="14">
        <v>60.7</v>
      </c>
      <c r="U27" s="14">
        <v>131.69999999999999</v>
      </c>
      <c r="V27" s="14">
        <v>25.6</v>
      </c>
      <c r="W27" s="15">
        <v>0</v>
      </c>
      <c r="X27" s="15">
        <v>2.7</v>
      </c>
      <c r="Y27" s="16">
        <v>899</v>
      </c>
    </row>
    <row r="28" spans="1:25" ht="14.4" x14ac:dyDescent="0.3">
      <c r="A28" s="12">
        <v>45648</v>
      </c>
      <c r="B28" s="13">
        <v>154</v>
      </c>
      <c r="C28" s="14">
        <v>10</v>
      </c>
      <c r="D28" s="14">
        <v>65.900000000000006</v>
      </c>
      <c r="E28" s="14">
        <v>126.4</v>
      </c>
      <c r="F28" s="14">
        <v>20.399999999999999</v>
      </c>
      <c r="G28" s="15">
        <v>0</v>
      </c>
      <c r="H28" s="15">
        <v>0.81</v>
      </c>
      <c r="I28" s="16">
        <v>932</v>
      </c>
      <c r="J28" s="13">
        <v>151</v>
      </c>
      <c r="K28" s="14">
        <v>11.2</v>
      </c>
      <c r="L28" s="14">
        <v>63.1</v>
      </c>
      <c r="M28" s="14">
        <v>127.1</v>
      </c>
      <c r="N28" s="14">
        <v>32.299999999999997</v>
      </c>
      <c r="O28" s="15">
        <v>0</v>
      </c>
      <c r="P28" s="15">
        <v>0.48</v>
      </c>
      <c r="Q28" s="16">
        <v>927</v>
      </c>
      <c r="R28" s="17">
        <v>153</v>
      </c>
      <c r="S28" s="14">
        <v>9.6</v>
      </c>
      <c r="T28" s="14">
        <v>60.8</v>
      </c>
      <c r="U28" s="14">
        <v>131.19999999999999</v>
      </c>
      <c r="V28" s="14">
        <v>29.2</v>
      </c>
      <c r="W28" s="15">
        <v>0.2</v>
      </c>
      <c r="X28" s="15">
        <v>2.72</v>
      </c>
      <c r="Y28" s="16">
        <v>887</v>
      </c>
    </row>
    <row r="29" spans="1:25" ht="14.4" x14ac:dyDescent="0.3">
      <c r="A29" s="12">
        <v>45649</v>
      </c>
      <c r="B29" s="13">
        <v>154</v>
      </c>
      <c r="C29" s="14">
        <v>10.1</v>
      </c>
      <c r="D29" s="14">
        <v>49</v>
      </c>
      <c r="E29" s="14">
        <v>119.8</v>
      </c>
      <c r="F29" s="14">
        <v>26</v>
      </c>
      <c r="G29" s="15">
        <v>0.01</v>
      </c>
      <c r="H29" s="15">
        <v>0.83</v>
      </c>
      <c r="I29" s="16">
        <v>935</v>
      </c>
      <c r="J29" s="13">
        <v>152</v>
      </c>
      <c r="K29" s="14">
        <v>11.5</v>
      </c>
      <c r="L29" s="14">
        <v>46.9</v>
      </c>
      <c r="M29" s="14">
        <v>127.3</v>
      </c>
      <c r="N29" s="14">
        <v>29.6</v>
      </c>
      <c r="O29" s="15">
        <v>0</v>
      </c>
      <c r="P29" s="15">
        <v>0.48</v>
      </c>
      <c r="Q29" s="16">
        <v>912</v>
      </c>
      <c r="R29" s="17">
        <v>156</v>
      </c>
      <c r="S29" s="14">
        <v>10.1</v>
      </c>
      <c r="T29" s="14">
        <v>34.9</v>
      </c>
      <c r="U29" s="14">
        <v>132</v>
      </c>
      <c r="V29" s="14">
        <v>25.8</v>
      </c>
      <c r="W29" s="15">
        <v>7.0000000000000007E-2</v>
      </c>
      <c r="X29" s="15">
        <v>0.51</v>
      </c>
      <c r="Y29" s="16">
        <v>880</v>
      </c>
    </row>
    <row r="30" spans="1:25" ht="14.4" x14ac:dyDescent="0.3">
      <c r="A30" s="12">
        <v>45650</v>
      </c>
      <c r="B30" s="13">
        <v>154</v>
      </c>
      <c r="C30" s="14">
        <v>10.199999999999999</v>
      </c>
      <c r="D30" s="14">
        <v>72.2</v>
      </c>
      <c r="E30" s="14">
        <v>123.9</v>
      </c>
      <c r="F30" s="14">
        <v>33.700000000000003</v>
      </c>
      <c r="G30" s="15">
        <v>0.02</v>
      </c>
      <c r="H30" s="15">
        <v>0.82</v>
      </c>
      <c r="I30" s="16">
        <v>935</v>
      </c>
      <c r="J30" s="13">
        <v>150</v>
      </c>
      <c r="K30" s="14">
        <v>11.3</v>
      </c>
      <c r="L30" s="14">
        <v>77.2</v>
      </c>
      <c r="M30" s="14">
        <v>131.6</v>
      </c>
      <c r="N30" s="14">
        <v>33.299999999999997</v>
      </c>
      <c r="O30" s="15">
        <v>0.01</v>
      </c>
      <c r="P30" s="15">
        <v>0.49</v>
      </c>
      <c r="Q30" s="16">
        <v>929</v>
      </c>
      <c r="R30" s="17">
        <v>155</v>
      </c>
      <c r="S30" s="14">
        <v>10.1</v>
      </c>
      <c r="T30" s="14">
        <v>49.3</v>
      </c>
      <c r="U30" s="14">
        <v>132.80000000000001</v>
      </c>
      <c r="V30" s="14">
        <v>24.9</v>
      </c>
      <c r="W30" s="15">
        <v>0.11</v>
      </c>
      <c r="X30" s="15">
        <v>0.8</v>
      </c>
      <c r="Y30" s="16">
        <v>869</v>
      </c>
    </row>
    <row r="31" spans="1:25" ht="14.4" x14ac:dyDescent="0.3">
      <c r="A31" s="12">
        <v>45651</v>
      </c>
      <c r="B31" s="13">
        <v>154</v>
      </c>
      <c r="C31" s="14">
        <v>9.6999999999999993</v>
      </c>
      <c r="D31" s="14">
        <v>55.8</v>
      </c>
      <c r="E31" s="14">
        <v>117.3</v>
      </c>
      <c r="F31" s="14">
        <v>24.8</v>
      </c>
      <c r="G31" s="15">
        <v>0.01</v>
      </c>
      <c r="H31" s="15">
        <v>0.82</v>
      </c>
      <c r="I31" s="16">
        <v>939</v>
      </c>
      <c r="J31" s="13">
        <v>149</v>
      </c>
      <c r="K31" s="14">
        <v>11.3</v>
      </c>
      <c r="L31" s="14">
        <v>61.9</v>
      </c>
      <c r="M31" s="14">
        <v>127.5</v>
      </c>
      <c r="N31" s="14">
        <v>26.5</v>
      </c>
      <c r="O31" s="15">
        <v>0</v>
      </c>
      <c r="P31" s="15">
        <v>0.46</v>
      </c>
      <c r="Q31" s="16">
        <v>924</v>
      </c>
      <c r="R31" s="17">
        <v>154</v>
      </c>
      <c r="S31" s="14">
        <v>9.5</v>
      </c>
      <c r="T31" s="14">
        <v>45.3</v>
      </c>
      <c r="U31" s="14">
        <v>131.5</v>
      </c>
      <c r="V31" s="14">
        <v>17.7</v>
      </c>
      <c r="W31" s="15">
        <v>0.05</v>
      </c>
      <c r="X31" s="15">
        <v>0.8</v>
      </c>
      <c r="Y31" s="16">
        <v>877</v>
      </c>
    </row>
    <row r="32" spans="1:25" ht="14.4" x14ac:dyDescent="0.3">
      <c r="A32" s="12">
        <v>45652</v>
      </c>
      <c r="B32" s="13">
        <v>154</v>
      </c>
      <c r="C32" s="14">
        <v>9.8000000000000007</v>
      </c>
      <c r="D32" s="14">
        <v>39.299999999999997</v>
      </c>
      <c r="E32" s="14">
        <v>112</v>
      </c>
      <c r="F32" s="14">
        <v>27.1</v>
      </c>
      <c r="G32" s="15">
        <v>0</v>
      </c>
      <c r="H32" s="15">
        <v>0.88</v>
      </c>
      <c r="I32" s="16">
        <v>936</v>
      </c>
      <c r="J32" s="13">
        <v>148</v>
      </c>
      <c r="K32" s="14">
        <v>11</v>
      </c>
      <c r="L32" s="14">
        <v>49.9</v>
      </c>
      <c r="M32" s="14">
        <v>128</v>
      </c>
      <c r="N32" s="14">
        <v>29.9</v>
      </c>
      <c r="O32" s="15">
        <v>0</v>
      </c>
      <c r="P32" s="15">
        <v>0.48</v>
      </c>
      <c r="Q32" s="16">
        <v>950</v>
      </c>
      <c r="R32" s="17">
        <v>153</v>
      </c>
      <c r="S32" s="14">
        <v>8.8000000000000007</v>
      </c>
      <c r="T32" s="14">
        <v>35.799999999999997</v>
      </c>
      <c r="U32" s="14">
        <v>131.1</v>
      </c>
      <c r="V32" s="14">
        <v>19.7</v>
      </c>
      <c r="W32" s="15">
        <v>0.1</v>
      </c>
      <c r="X32" s="15">
        <v>0.79</v>
      </c>
      <c r="Y32" s="16">
        <v>905</v>
      </c>
    </row>
    <row r="33" spans="1:25" ht="14.4" x14ac:dyDescent="0.3">
      <c r="A33" s="12">
        <v>45653</v>
      </c>
      <c r="B33" s="13">
        <v>154</v>
      </c>
      <c r="C33" s="14">
        <v>9.6</v>
      </c>
      <c r="D33" s="14">
        <v>43.9</v>
      </c>
      <c r="E33" s="14">
        <v>122.7</v>
      </c>
      <c r="F33" s="14">
        <v>21.8</v>
      </c>
      <c r="G33" s="15">
        <v>0</v>
      </c>
      <c r="H33" s="15">
        <v>0.87</v>
      </c>
      <c r="I33" s="16">
        <v>940</v>
      </c>
      <c r="J33" s="13">
        <v>151</v>
      </c>
      <c r="K33" s="14">
        <v>11.1</v>
      </c>
      <c r="L33" s="14">
        <v>53.5</v>
      </c>
      <c r="M33" s="14">
        <v>130.5</v>
      </c>
      <c r="N33" s="14">
        <v>31.3</v>
      </c>
      <c r="O33" s="15">
        <v>0</v>
      </c>
      <c r="P33" s="15">
        <v>0.46</v>
      </c>
      <c r="Q33" s="16">
        <v>941</v>
      </c>
      <c r="R33" s="17">
        <v>153</v>
      </c>
      <c r="S33" s="14">
        <v>9.1</v>
      </c>
      <c r="T33" s="14">
        <v>36.6</v>
      </c>
      <c r="U33" s="14">
        <v>134.19999999999999</v>
      </c>
      <c r="V33" s="14">
        <v>21.4</v>
      </c>
      <c r="W33" s="15">
        <v>0</v>
      </c>
      <c r="X33" s="15">
        <v>0.78</v>
      </c>
      <c r="Y33" s="16">
        <v>882</v>
      </c>
    </row>
    <row r="34" spans="1:25" ht="14.4" x14ac:dyDescent="0.3">
      <c r="A34" s="12">
        <v>45654</v>
      </c>
      <c r="B34" s="13">
        <v>155</v>
      </c>
      <c r="C34" s="14">
        <v>9.6999999999999993</v>
      </c>
      <c r="D34" s="14">
        <v>36.299999999999997</v>
      </c>
      <c r="E34" s="14">
        <v>120</v>
      </c>
      <c r="F34" s="14">
        <v>25.3</v>
      </c>
      <c r="G34" s="15">
        <v>0</v>
      </c>
      <c r="H34" s="15">
        <v>0.89</v>
      </c>
      <c r="I34" s="16">
        <v>936</v>
      </c>
      <c r="J34" s="13">
        <v>151</v>
      </c>
      <c r="K34" s="14">
        <v>11.5</v>
      </c>
      <c r="L34" s="14">
        <v>50</v>
      </c>
      <c r="M34" s="14">
        <v>128</v>
      </c>
      <c r="N34" s="14">
        <v>35.700000000000003</v>
      </c>
      <c r="O34" s="15">
        <v>0</v>
      </c>
      <c r="P34" s="15">
        <v>0.5</v>
      </c>
      <c r="Q34" s="16">
        <v>925</v>
      </c>
      <c r="R34" s="17">
        <v>153</v>
      </c>
      <c r="S34" s="14">
        <v>9.3000000000000007</v>
      </c>
      <c r="T34" s="14">
        <v>37.5</v>
      </c>
      <c r="U34" s="14">
        <v>133.69999999999999</v>
      </c>
      <c r="V34" s="14">
        <v>20.5</v>
      </c>
      <c r="W34" s="15">
        <v>0</v>
      </c>
      <c r="X34" s="15">
        <v>0.81</v>
      </c>
      <c r="Y34" s="16">
        <v>878</v>
      </c>
    </row>
    <row r="35" spans="1:25" ht="14.4" x14ac:dyDescent="0.3">
      <c r="A35" s="12">
        <v>45655</v>
      </c>
      <c r="B35" s="13">
        <v>154</v>
      </c>
      <c r="C35" s="14">
        <v>9.8000000000000007</v>
      </c>
      <c r="D35" s="14">
        <v>43.1</v>
      </c>
      <c r="E35" s="14">
        <v>123.3</v>
      </c>
      <c r="F35" s="14">
        <v>17.600000000000001</v>
      </c>
      <c r="G35" s="15">
        <v>0</v>
      </c>
      <c r="H35" s="15">
        <v>0.91</v>
      </c>
      <c r="I35" s="16">
        <v>941</v>
      </c>
      <c r="J35" s="13">
        <v>150</v>
      </c>
      <c r="K35" s="14">
        <v>11.5</v>
      </c>
      <c r="L35" s="14">
        <v>55.3</v>
      </c>
      <c r="M35" s="14">
        <v>128.19999999999999</v>
      </c>
      <c r="N35" s="14">
        <v>33</v>
      </c>
      <c r="O35" s="15">
        <v>0</v>
      </c>
      <c r="P35" s="15">
        <v>0.51</v>
      </c>
      <c r="Q35" s="16">
        <v>936</v>
      </c>
      <c r="R35" s="17">
        <v>153</v>
      </c>
      <c r="S35" s="14">
        <v>9.6999999999999993</v>
      </c>
      <c r="T35" s="14">
        <v>45.2</v>
      </c>
      <c r="U35" s="14">
        <v>131.5</v>
      </c>
      <c r="V35" s="14">
        <v>23.2</v>
      </c>
      <c r="W35" s="15">
        <v>0</v>
      </c>
      <c r="X35" s="15">
        <v>0.81</v>
      </c>
      <c r="Y35" s="16">
        <v>891</v>
      </c>
    </row>
    <row r="36" spans="1:25" ht="14.4" x14ac:dyDescent="0.3">
      <c r="A36" s="18">
        <v>45656</v>
      </c>
      <c r="B36" s="19">
        <v>154</v>
      </c>
      <c r="C36" s="20">
        <v>10.8</v>
      </c>
      <c r="D36" s="20">
        <v>31.1</v>
      </c>
      <c r="E36" s="20">
        <v>114.8</v>
      </c>
      <c r="F36" s="20">
        <v>31.5</v>
      </c>
      <c r="G36" s="21">
        <v>0.24</v>
      </c>
      <c r="H36" s="21">
        <v>0.94</v>
      </c>
      <c r="I36" s="22">
        <v>932</v>
      </c>
      <c r="J36" s="19">
        <v>150</v>
      </c>
      <c r="K36" s="20">
        <v>11.6</v>
      </c>
      <c r="L36" s="20">
        <v>44.6</v>
      </c>
      <c r="M36" s="20">
        <v>127.3</v>
      </c>
      <c r="N36" s="20">
        <v>31.9</v>
      </c>
      <c r="O36" s="21">
        <v>0.01</v>
      </c>
      <c r="P36" s="21">
        <v>0.48</v>
      </c>
      <c r="Q36" s="22">
        <v>930</v>
      </c>
      <c r="R36" s="23">
        <v>153</v>
      </c>
      <c r="S36" s="20">
        <v>9.3000000000000007</v>
      </c>
      <c r="T36" s="20">
        <v>30</v>
      </c>
      <c r="U36" s="20">
        <v>130.80000000000001</v>
      </c>
      <c r="V36" s="20">
        <v>23.9</v>
      </c>
      <c r="W36" s="21">
        <v>0.06</v>
      </c>
      <c r="X36" s="21">
        <v>0.72</v>
      </c>
      <c r="Y36" s="22">
        <v>906</v>
      </c>
    </row>
    <row r="37" spans="1:25" ht="15" thickBot="1" x14ac:dyDescent="0.35">
      <c r="A37" s="18">
        <v>45657</v>
      </c>
      <c r="B37" s="19">
        <v>154</v>
      </c>
      <c r="C37" s="20"/>
      <c r="D37" s="20"/>
      <c r="E37" s="20"/>
      <c r="F37" s="20"/>
      <c r="G37" s="21"/>
      <c r="H37" s="21">
        <v>0.96</v>
      </c>
      <c r="I37" s="22">
        <v>944</v>
      </c>
      <c r="J37" s="19">
        <v>150</v>
      </c>
      <c r="K37" s="20">
        <v>11.5</v>
      </c>
      <c r="L37" s="20">
        <v>62.4</v>
      </c>
      <c r="M37" s="20">
        <v>125.8</v>
      </c>
      <c r="N37" s="20">
        <v>32.1</v>
      </c>
      <c r="O37" s="21">
        <v>0.06</v>
      </c>
      <c r="P37" s="21">
        <v>0.43</v>
      </c>
      <c r="Q37" s="22">
        <v>933</v>
      </c>
      <c r="R37" s="23">
        <v>153</v>
      </c>
      <c r="S37" s="20">
        <v>9.8000000000000007</v>
      </c>
      <c r="T37" s="20">
        <v>56.7</v>
      </c>
      <c r="U37" s="20">
        <v>132</v>
      </c>
      <c r="V37" s="20">
        <v>20</v>
      </c>
      <c r="W37" s="21">
        <v>0.08</v>
      </c>
      <c r="X37" s="21">
        <v>0.63</v>
      </c>
      <c r="Y37" s="22">
        <v>907</v>
      </c>
    </row>
    <row r="38" spans="1:25" s="29" customFormat="1" ht="14.4" x14ac:dyDescent="0.3">
      <c r="A38" s="24" t="s">
        <v>16</v>
      </c>
      <c r="B38" s="25">
        <f t="shared" ref="B38:Y38" si="0">AVERAGE(B7:B37)</f>
        <v>152.56</v>
      </c>
      <c r="C38" s="26">
        <f t="shared" si="0"/>
        <v>9.9391304347826086</v>
      </c>
      <c r="D38" s="26">
        <f t="shared" si="0"/>
        <v>68.578260869565213</v>
      </c>
      <c r="E38" s="26">
        <f t="shared" si="0"/>
        <v>125.36521739130437</v>
      </c>
      <c r="F38" s="26">
        <f t="shared" si="0"/>
        <v>24.491304347826091</v>
      </c>
      <c r="G38" s="27">
        <f t="shared" si="0"/>
        <v>4.6521739130434794E-2</v>
      </c>
      <c r="H38" s="27">
        <f t="shared" si="0"/>
        <v>1.0344000000000002</v>
      </c>
      <c r="I38" s="28">
        <f t="shared" si="0"/>
        <v>932.84</v>
      </c>
      <c r="J38" s="25">
        <f t="shared" si="0"/>
        <v>150.32258064516128</v>
      </c>
      <c r="K38" s="26">
        <f t="shared" si="0"/>
        <v>10.851724137931036</v>
      </c>
      <c r="L38" s="26">
        <f t="shared" si="0"/>
        <v>68.293103448275872</v>
      </c>
      <c r="M38" s="26">
        <f t="shared" si="0"/>
        <v>129.09655172413792</v>
      </c>
      <c r="N38" s="26">
        <f t="shared" si="0"/>
        <v>28.931034482758612</v>
      </c>
      <c r="O38" s="27">
        <f t="shared" si="0"/>
        <v>7.9310344827586213E-3</v>
      </c>
      <c r="P38" s="27">
        <f t="shared" si="0"/>
        <v>0.50903225806451624</v>
      </c>
      <c r="Q38" s="28">
        <f t="shared" si="0"/>
        <v>922.74193548387098</v>
      </c>
      <c r="R38" s="25">
        <f t="shared" si="0"/>
        <v>153.12903225806451</v>
      </c>
      <c r="S38" s="26">
        <f t="shared" si="0"/>
        <v>9.6516129032258071</v>
      </c>
      <c r="T38" s="26">
        <f t="shared" si="0"/>
        <v>59.335483870967742</v>
      </c>
      <c r="U38" s="26">
        <f t="shared" si="0"/>
        <v>134.03548387096768</v>
      </c>
      <c r="V38" s="26">
        <f t="shared" si="0"/>
        <v>22.967741935483872</v>
      </c>
      <c r="W38" s="27">
        <f t="shared" si="0"/>
        <v>0.10833333333333332</v>
      </c>
      <c r="X38" s="27">
        <f t="shared" si="0"/>
        <v>1.3432258064516129</v>
      </c>
      <c r="Y38" s="28">
        <f t="shared" si="0"/>
        <v>902.93548387096769</v>
      </c>
    </row>
    <row r="39" spans="1:25" s="29" customFormat="1" ht="14.4" x14ac:dyDescent="0.3">
      <c r="A39" s="30" t="s">
        <v>17</v>
      </c>
      <c r="B39" s="31">
        <f t="shared" ref="B39:Y39" si="1">MIN(B7:B37)</f>
        <v>143</v>
      </c>
      <c r="C39" s="32">
        <f t="shared" si="1"/>
        <v>9.1999999999999993</v>
      </c>
      <c r="D39" s="32">
        <f t="shared" si="1"/>
        <v>31.1</v>
      </c>
      <c r="E39" s="32">
        <f t="shared" si="1"/>
        <v>112</v>
      </c>
      <c r="F39" s="32">
        <f t="shared" si="1"/>
        <v>13.9</v>
      </c>
      <c r="G39" s="33">
        <f t="shared" si="1"/>
        <v>0</v>
      </c>
      <c r="H39" s="33">
        <f t="shared" si="1"/>
        <v>0.76</v>
      </c>
      <c r="I39" s="34">
        <f t="shared" si="1"/>
        <v>896</v>
      </c>
      <c r="J39" s="35">
        <f t="shared" si="1"/>
        <v>148</v>
      </c>
      <c r="K39" s="32">
        <f t="shared" si="1"/>
        <v>9.9</v>
      </c>
      <c r="L39" s="32">
        <f t="shared" si="1"/>
        <v>44.6</v>
      </c>
      <c r="M39" s="32">
        <f t="shared" si="1"/>
        <v>125.8</v>
      </c>
      <c r="N39" s="32">
        <f t="shared" si="1"/>
        <v>23</v>
      </c>
      <c r="O39" s="33">
        <f t="shared" si="1"/>
        <v>0</v>
      </c>
      <c r="P39" s="33">
        <f t="shared" si="1"/>
        <v>0.43</v>
      </c>
      <c r="Q39" s="34">
        <f t="shared" si="1"/>
        <v>897</v>
      </c>
      <c r="R39" s="35">
        <f t="shared" si="1"/>
        <v>152</v>
      </c>
      <c r="S39" s="32">
        <f t="shared" si="1"/>
        <v>8.8000000000000007</v>
      </c>
      <c r="T39" s="32">
        <f t="shared" si="1"/>
        <v>30</v>
      </c>
      <c r="U39" s="32">
        <f t="shared" si="1"/>
        <v>106.6</v>
      </c>
      <c r="V39" s="32">
        <f t="shared" si="1"/>
        <v>14</v>
      </c>
      <c r="W39" s="33">
        <f t="shared" si="1"/>
        <v>0</v>
      </c>
      <c r="X39" s="33">
        <f t="shared" si="1"/>
        <v>0.51</v>
      </c>
      <c r="Y39" s="34">
        <f t="shared" si="1"/>
        <v>869</v>
      </c>
    </row>
    <row r="40" spans="1:25" s="29" customFormat="1" ht="14.4" x14ac:dyDescent="0.3">
      <c r="A40" s="36" t="s">
        <v>18</v>
      </c>
      <c r="B40" s="37">
        <f t="shared" ref="B40:Y40" si="2">MAX(B7:B37)</f>
        <v>155</v>
      </c>
      <c r="C40" s="38">
        <f t="shared" si="2"/>
        <v>11.1</v>
      </c>
      <c r="D40" s="38">
        <f t="shared" si="2"/>
        <v>114.5</v>
      </c>
      <c r="E40" s="38">
        <f t="shared" si="2"/>
        <v>140.30000000000001</v>
      </c>
      <c r="F40" s="38">
        <f t="shared" si="2"/>
        <v>33.700000000000003</v>
      </c>
      <c r="G40" s="39">
        <f t="shared" si="2"/>
        <v>0.24</v>
      </c>
      <c r="H40" s="39">
        <f t="shared" si="2"/>
        <v>2.06</v>
      </c>
      <c r="I40" s="40">
        <f t="shared" si="2"/>
        <v>972</v>
      </c>
      <c r="J40" s="41">
        <f t="shared" si="2"/>
        <v>152</v>
      </c>
      <c r="K40" s="38">
        <f t="shared" si="2"/>
        <v>11.6</v>
      </c>
      <c r="L40" s="38">
        <f t="shared" si="2"/>
        <v>100.3</v>
      </c>
      <c r="M40" s="38">
        <f t="shared" si="2"/>
        <v>139.69999999999999</v>
      </c>
      <c r="N40" s="38">
        <f t="shared" si="2"/>
        <v>35.700000000000003</v>
      </c>
      <c r="O40" s="39">
        <f t="shared" si="2"/>
        <v>0.06</v>
      </c>
      <c r="P40" s="39">
        <f t="shared" si="2"/>
        <v>1.01</v>
      </c>
      <c r="Q40" s="40">
        <f t="shared" si="2"/>
        <v>953</v>
      </c>
      <c r="R40" s="41">
        <f t="shared" si="2"/>
        <v>156</v>
      </c>
      <c r="S40" s="38">
        <f t="shared" si="2"/>
        <v>10.3</v>
      </c>
      <c r="T40" s="38">
        <f t="shared" si="2"/>
        <v>88.7</v>
      </c>
      <c r="U40" s="38">
        <f t="shared" si="2"/>
        <v>154.80000000000001</v>
      </c>
      <c r="V40" s="38">
        <f t="shared" si="2"/>
        <v>30.2</v>
      </c>
      <c r="W40" s="39">
        <f t="shared" si="2"/>
        <v>0.27</v>
      </c>
      <c r="X40" s="39">
        <f t="shared" si="2"/>
        <v>2.72</v>
      </c>
      <c r="Y40" s="40">
        <f t="shared" si="2"/>
        <v>931</v>
      </c>
    </row>
    <row r="41" spans="1:25" s="29" customFormat="1" ht="15" thickBot="1" x14ac:dyDescent="0.35">
      <c r="A41" s="42" t="s">
        <v>19</v>
      </c>
      <c r="B41" s="43">
        <f t="shared" ref="B41:Y41" si="3">_xlfn.STDEV.S(B7:B37)</f>
        <v>3.4770677301427426</v>
      </c>
      <c r="C41" s="44">
        <f t="shared" si="3"/>
        <v>0.49058326180057693</v>
      </c>
      <c r="D41" s="44">
        <f t="shared" si="3"/>
        <v>22.925867813885759</v>
      </c>
      <c r="E41" s="44">
        <f t="shared" si="3"/>
        <v>6.2027566229314663</v>
      </c>
      <c r="F41" s="44">
        <f t="shared" si="3"/>
        <v>5.1844095870984477</v>
      </c>
      <c r="G41" s="45">
        <f t="shared" si="3"/>
        <v>6.977943794897111E-2</v>
      </c>
      <c r="H41" s="45">
        <f t="shared" si="3"/>
        <v>0.30489178408084355</v>
      </c>
      <c r="I41" s="46">
        <f t="shared" si="3"/>
        <v>14.644908102590929</v>
      </c>
      <c r="J41" s="47">
        <f t="shared" si="3"/>
        <v>1.0766335425511488</v>
      </c>
      <c r="K41" s="44">
        <f t="shared" si="3"/>
        <v>0.48522505062465038</v>
      </c>
      <c r="L41" s="44">
        <f t="shared" si="3"/>
        <v>13.936230558062896</v>
      </c>
      <c r="M41" s="44">
        <f t="shared" si="3"/>
        <v>2.8946357726245346</v>
      </c>
      <c r="N41" s="44">
        <f t="shared" si="3"/>
        <v>3.6013988798279497</v>
      </c>
      <c r="O41" s="45">
        <f t="shared" si="3"/>
        <v>1.2643267645224016E-2</v>
      </c>
      <c r="P41" s="45">
        <f t="shared" si="3"/>
        <v>9.9544122167331009E-2</v>
      </c>
      <c r="Q41" s="46">
        <f t="shared" si="3"/>
        <v>14.426752330157296</v>
      </c>
      <c r="R41" s="47">
        <f t="shared" si="3"/>
        <v>0.71842120810709953</v>
      </c>
      <c r="S41" s="44">
        <f t="shared" si="3"/>
        <v>0.36866513056515604</v>
      </c>
      <c r="T41" s="44">
        <f t="shared" si="3"/>
        <v>16.583396282368231</v>
      </c>
      <c r="U41" s="44">
        <f t="shared" si="3"/>
        <v>8.3484349186777429</v>
      </c>
      <c r="V41" s="44">
        <f t="shared" si="3"/>
        <v>3.9765468350294464</v>
      </c>
      <c r="W41" s="45">
        <f t="shared" si="3"/>
        <v>8.8982111078317466E-2</v>
      </c>
      <c r="X41" s="45">
        <f t="shared" si="3"/>
        <v>0.60002437226485017</v>
      </c>
      <c r="Y41" s="46">
        <f t="shared" si="3"/>
        <v>17.29149209654075</v>
      </c>
    </row>
    <row r="43" spans="1:25" x14ac:dyDescent="0.3">
      <c r="A43" s="3" t="s">
        <v>20</v>
      </c>
    </row>
    <row r="44" spans="1:25" x14ac:dyDescent="0.3">
      <c r="A44" s="3" t="s">
        <v>21</v>
      </c>
      <c r="B44" s="48"/>
    </row>
    <row r="45" spans="1:25" x14ac:dyDescent="0.3">
      <c r="B45" s="49"/>
    </row>
    <row r="46" spans="1:25" ht="14.4" x14ac:dyDescent="0.3">
      <c r="A46" s="50"/>
      <c r="B46" s="49"/>
    </row>
    <row r="47" spans="1:25" x14ac:dyDescent="0.3">
      <c r="B47" s="49"/>
    </row>
  </sheetData>
  <mergeCells count="3">
    <mergeCell ref="B4:I4"/>
    <mergeCell ref="J4:Q4"/>
    <mergeCell ref="R4:Y4"/>
  </mergeCells>
  <pageMargins left="0.7" right="0.7" top="0.75" bottom="0.75" header="0.3" footer="0.3"/>
  <pageSetup scale="54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ortOrder xmlns="981dd3aa-ea9c-4b8a-ad9a-0e3cdceaf84a" xsi:nil="true"/>
    <k0a01f1755d5413f950d92f165d9168b xmlns="981dd3aa-ea9c-4b8a-ad9a-0e3cdceaf84a">
      <Terms xmlns="http://schemas.microsoft.com/office/infopath/2007/PartnerControls">
        <TermInfo xmlns="http://schemas.microsoft.com/office/infopath/2007/PartnerControls">
          <TermName xmlns="http://schemas.microsoft.com/office/infopath/2007/PartnerControls">Reports, Studies ＆ Plans</TermName>
          <TermId xmlns="http://schemas.microsoft.com/office/infopath/2007/PartnerControls">329949d6-5520-412c-b8fe-7d26424a46f9</TermId>
        </TermInfo>
      </Terms>
    </k0a01f1755d5413f950d92f165d9168b>
    <PublicationDate xmlns="981dd3aa-ea9c-4b8a-ad9a-0e3cdceaf84a">2025-03-26T07:00:00+00:00</PublicationDate>
    <Searchable xmlns="981dd3aa-ea9c-4b8a-ad9a-0e3cdceaf84a">true</Searchable>
    <Group1 xmlns="981dd3aa-ea9c-4b8a-ad9a-0e3cdceaf84a">Continuous Emission Monitoring - Monthly</Group1>
    <j41b5f3ed2224dcda032be499617cc41 xmlns="981dd3aa-ea9c-4b8a-ad9a-0e3cdceaf84a">
      <Terms xmlns="http://schemas.microsoft.com/office/infopath/2007/PartnerControls">
        <TermInfo xmlns="http://schemas.microsoft.com/office/infopath/2007/PartnerControls">
          <TermName xmlns="http://schemas.microsoft.com/office/infopath/2007/PartnerControls">Solid Waste</TermName>
          <TermId xmlns="http://schemas.microsoft.com/office/infopath/2007/PartnerControls">8fb49f9f-995b-4599-996f-83d874daad35</TermId>
        </TermInfo>
      </Terms>
    </j41b5f3ed2224dcda032be499617cc41>
    <Description1 xmlns="981dd3aa-ea9c-4b8a-ad9a-0e3cdceaf84a">Continuous Emission Monitoring Data – December 2024</Description1>
    <TaxCatchAll xmlns="981dd3aa-ea9c-4b8a-ad9a-0e3cdceaf84a">
      <Value>1</Value>
      <Value>19</Value>
    </TaxCatchAl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Publication" ma:contentTypeID="0x0101008E510CC2BC8AA2409AF93D22BF0985CF0071B1E672A4C96B469D2235F06D1A3BE6" ma:contentTypeVersion="13" ma:contentTypeDescription="" ma:contentTypeScope="" ma:versionID="d678fb8a8528694769ae26e538feb692">
  <xsd:schema xmlns:xsd="http://www.w3.org/2001/XMLSchema" xmlns:xs="http://www.w3.org/2001/XMLSchema" xmlns:p="http://schemas.microsoft.com/office/2006/metadata/properties" xmlns:ns2="981dd3aa-ea9c-4b8a-ad9a-0e3cdceaf84a" targetNamespace="http://schemas.microsoft.com/office/2006/metadata/properties" ma:root="true" ma:fieldsID="cdc0a2b43eca143c5ed7202e0808f372" ns2:_="">
    <xsd:import namespace="981dd3aa-ea9c-4b8a-ad9a-0e3cdceaf84a"/>
    <xsd:element name="properties">
      <xsd:complexType>
        <xsd:sequence>
          <xsd:element name="documentManagement">
            <xsd:complexType>
              <xsd:all>
                <xsd:element ref="ns2:Description1" minOccurs="0"/>
                <xsd:element ref="ns2:PublicationDate" minOccurs="0"/>
                <xsd:element ref="ns2:k0a01f1755d5413f950d92f165d9168b" minOccurs="0"/>
                <xsd:element ref="ns2:TaxCatchAll" minOccurs="0"/>
                <xsd:element ref="ns2:TaxCatchAllLabel" minOccurs="0"/>
                <xsd:element ref="ns2:j41b5f3ed2224dcda032be499617cc41" minOccurs="0"/>
                <xsd:element ref="ns2:Searchable" minOccurs="0"/>
                <xsd:element ref="ns2:SortOrder" minOccurs="0"/>
                <xsd:element ref="ns2:Group1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1dd3aa-ea9c-4b8a-ad9a-0e3cdceaf84a" elementFormDefault="qualified">
    <xsd:import namespace="http://schemas.microsoft.com/office/2006/documentManagement/types"/>
    <xsd:import namespace="http://schemas.microsoft.com/office/infopath/2007/PartnerControls"/>
    <xsd:element name="Description1" ma:index="8" nillable="true" ma:displayName="Description1" ma:internalName="Description1" ma:readOnly="false">
      <xsd:simpleType>
        <xsd:restriction base="dms:Note"/>
      </xsd:simpleType>
    </xsd:element>
    <xsd:element name="PublicationDate" ma:index="9" nillable="true" ma:displayName="Publication Date" ma:default="[today]" ma:format="DateOnly" ma:internalName="PublicationDate">
      <xsd:simpleType>
        <xsd:restriction base="dms:DateTime"/>
      </xsd:simpleType>
    </xsd:element>
    <xsd:element name="k0a01f1755d5413f950d92f165d9168b" ma:index="10" nillable="true" ma:taxonomy="true" ma:internalName="k0a01f1755d5413f950d92f165d9168b" ma:taxonomyFieldName="PublicationType" ma:displayName="PublicationType" ma:default="" ma:fieldId="{40a01f17-55d5-413f-950d-92f165d9168b}" ma:sspId="3a6ffa4a-86cb-4ceb-8bd3-9be3deff9313" ma:termSetId="ba1d554b-eff2-41f9-ae98-bfc0f61584d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1" nillable="true" ma:displayName="Taxonomy Catch All Column" ma:hidden="true" ma:list="{b80e408f-471a-49ff-aa37-aec9b4346bc7}" ma:internalName="TaxCatchAll" ma:showField="CatchAllData" ma:web="981dd3aa-ea9c-4b8a-ad9a-0e3cdceaf84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2" nillable="true" ma:displayName="Taxonomy Catch All Column1" ma:hidden="true" ma:list="{b80e408f-471a-49ff-aa37-aec9b4346bc7}" ma:internalName="TaxCatchAllLabel" ma:readOnly="true" ma:showField="CatchAllDataLabel" ma:web="981dd3aa-ea9c-4b8a-ad9a-0e3cdceaf84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j41b5f3ed2224dcda032be499617cc41" ma:index="15" nillable="true" ma:taxonomy="true" ma:internalName="j41b5f3ed2224dcda032be499617cc41" ma:taxonomyFieldName="Services" ma:displayName="Services" ma:default="" ma:fieldId="{341b5f3e-d222-4dcd-a032-be499617cc41}" ma:taxonomyMulti="true" ma:sspId="3a6ffa4a-86cb-4ceb-8bd3-9be3deff9313" ma:termSetId="64da97b8-3db1-484c-a198-6cf0e746088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earchable" ma:index="17" nillable="true" ma:displayName="Searchable" ma:default="1" ma:internalName="Searchable">
      <xsd:simpleType>
        <xsd:restriction base="dms:Boolean"/>
      </xsd:simpleType>
    </xsd:element>
    <xsd:element name="SortOrder" ma:index="18" nillable="true" ma:displayName="SortOrder" ma:internalName="SortOrder">
      <xsd:simpleType>
        <xsd:restriction base="dms:Number"/>
      </xsd:simpleType>
    </xsd:element>
    <xsd:element name="Group1" ma:index="21" nillable="true" ma:displayName="Group" ma:internalName="Group1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 ma:index="14" ma:displayName="Keywords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766D55F-DE44-4FDB-B835-DD7BE211672B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E5DC69B4-74B9-450C-95B0-42160B60C01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212CED3-8F0B-493D-8126-DAD6DD39245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Dec CEMS</vt:lpstr>
      <vt:lpstr>'Dec CEMS'!Cems</vt:lpstr>
      <vt:lpstr>'Dec CEMS'!Print_Area</vt:lpstr>
    </vt:vector>
  </TitlesOfParts>
  <Company>Metro Vancouver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Continuous Emission Monitoring Data – December 2024</dc:title>
  <dc:creator>Brent Kirkpatrick</dc:creator>
  <cp:keywords>Continuous Emission Monitoring - Monthly</cp:keywords>
  <cp:lastModifiedBy>Vinson Nguyen</cp:lastModifiedBy>
  <dcterms:created xsi:type="dcterms:W3CDTF">2025-03-17T18:11:44Z</dcterms:created>
  <dcterms:modified xsi:type="dcterms:W3CDTF">2025-03-26T23:26:19Z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0x0101008E510CC2BC8AA2409AF93D22BF0985CF0071B1E672A4C96B469D2235F06D1A3BE6</vt:lpwstr>
  </property>
  <property fmtid="{D5CDD505-2E9C-101B-9397-08002B2CF9AE}" pid="3" name="PublicationType">
    <vt:lpwstr>1;#Reports, Studies ＆ Plans|329949d6-5520-412c-b8fe-7d26424a46f9</vt:lpwstr>
  </property>
  <property fmtid="{D5CDD505-2E9C-101B-9397-08002B2CF9AE}" pid="4" name="Services">
    <vt:lpwstr>19;#Solid Waste|8fb49f9f-995b-4599-996f-83d874daad35</vt:lpwstr>
  </property>
</Properties>
</file>