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guyen\Downloads\"/>
    </mc:Choice>
  </mc:AlternateContent>
  <bookViews>
    <workbookView xWindow="0" yWindow="0" windowWidth="28800" windowHeight="12435"/>
  </bookViews>
  <sheets>
    <sheet name="June 2023" sheetId="1" r:id="rId1"/>
  </sheets>
  <externalReferences>
    <externalReference r:id="rId2"/>
    <externalReference r:id="rId3"/>
  </externalReferences>
  <definedNames>
    <definedName name="Cems" localSheetId="0">#REF!</definedName>
    <definedName name="Cems">#REF!</definedName>
    <definedName name="CEMS2">#REF!</definedName>
    <definedName name="OctCEMS2">#REF!</definedName>
    <definedName name="_xlnm.Print_Area" localSheetId="0">'June 2023'!$A$1:$F$357</definedName>
    <definedName name="Shutdown_reasons" localSheetId="0">[1]Comments!$A$1:$A$155</definedName>
    <definedName name="Shutdown_reasons">#REF!</definedName>
    <definedName name="x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24" i="1" l="1"/>
  <c r="D349" i="1"/>
  <c r="D348" i="1"/>
  <c r="A319" i="1"/>
  <c r="A314" i="1"/>
  <c r="A308" i="1"/>
  <c r="A279" i="1"/>
  <c r="A278" i="1"/>
  <c r="F21" i="1"/>
  <c r="E21" i="1"/>
  <c r="D21" i="1"/>
  <c r="F20" i="1"/>
  <c r="E20" i="1"/>
  <c r="D20" i="1"/>
  <c r="F19" i="1"/>
  <c r="E19" i="1"/>
  <c r="D19" i="1"/>
  <c r="F18" i="1"/>
  <c r="E18" i="1"/>
  <c r="D18" i="1"/>
  <c r="F17" i="1"/>
  <c r="E17" i="1"/>
  <c r="D17" i="1"/>
  <c r="F14" i="1"/>
  <c r="E14" i="1"/>
  <c r="D14" i="1"/>
  <c r="F13" i="1"/>
  <c r="E13" i="1"/>
  <c r="D13" i="1"/>
  <c r="F12" i="1"/>
  <c r="E12" i="1"/>
  <c r="D12" i="1"/>
  <c r="F10" i="1"/>
  <c r="E10" i="1"/>
  <c r="D10" i="1"/>
</calcChain>
</file>

<file path=xl/sharedStrings.xml><?xml version="1.0" encoding="utf-8"?>
<sst xmlns="http://schemas.openxmlformats.org/spreadsheetml/2006/main" count="482" uniqueCount="191">
  <si>
    <t>Metro Vancouver - Waste-to-Energy Facility</t>
  </si>
  <si>
    <t>CONTINUOUS EMISSION MONITORING SYSTEM</t>
  </si>
  <si>
    <t>June 2023</t>
  </si>
  <si>
    <t>1.  Monthly Summary Report</t>
  </si>
  <si>
    <t>Parameter</t>
  </si>
  <si>
    <r>
      <t>Compliance Limit (mg/dscm</t>
    </r>
    <r>
      <rPr>
        <b/>
        <sz val="10"/>
        <rFont val="Arial"/>
        <family val="2"/>
      </rPr>
      <t>)</t>
    </r>
  </si>
  <si>
    <t>Compliance Period</t>
  </si>
  <si>
    <r>
      <t>Maximum Measurement (mg/dscm</t>
    </r>
    <r>
      <rPr>
        <b/>
        <sz val="10"/>
        <rFont val="Arial"/>
        <family val="2"/>
      </rPr>
      <t>)</t>
    </r>
  </si>
  <si>
    <t>Unit 1</t>
  </si>
  <si>
    <t>Unit 2</t>
  </si>
  <si>
    <t>Unit 3</t>
  </si>
  <si>
    <t>CO</t>
  </si>
  <si>
    <t>24 hr</t>
  </si>
  <si>
    <t>HCl</t>
  </si>
  <si>
    <r>
      <t>1 hr</t>
    </r>
    <r>
      <rPr>
        <vertAlign val="superscript"/>
        <sz val="10"/>
        <rFont val="Arial"/>
        <family val="2"/>
      </rPr>
      <t>(2)</t>
    </r>
  </si>
  <si>
    <r>
      <t>SO</t>
    </r>
    <r>
      <rPr>
        <vertAlign val="subscript"/>
        <sz val="10"/>
        <rFont val="Arial"/>
        <family val="2"/>
      </rPr>
      <t>2</t>
    </r>
  </si>
  <si>
    <t>NOx</t>
  </si>
  <si>
    <t>THC</t>
  </si>
  <si>
    <r>
      <t>Monthly Average (mg/dscm</t>
    </r>
    <r>
      <rPr>
        <b/>
        <sz val="10"/>
        <rFont val="Arial"/>
        <family val="2"/>
      </rPr>
      <t>)</t>
    </r>
  </si>
  <si>
    <t>Opacity (%)</t>
  </si>
  <si>
    <t xml:space="preserve">THC </t>
  </si>
  <si>
    <r>
      <t>SO</t>
    </r>
    <r>
      <rPr>
        <vertAlign val="subscript"/>
        <sz val="10"/>
        <rFont val="Arial"/>
        <family val="2"/>
      </rPr>
      <t xml:space="preserve">2 </t>
    </r>
  </si>
  <si>
    <t xml:space="preserve">NOx </t>
  </si>
  <si>
    <t>Interim Discharge Limits will apply until and including the following dates, at which point the Discharge Limits and Response Limits will apply</t>
  </si>
  <si>
    <t>a.  HCl – March 3, 2025</t>
  </si>
  <si>
    <r>
      <t>b.  SO</t>
    </r>
    <r>
      <rPr>
        <vertAlign val="subscript"/>
        <sz val="10"/>
        <rFont val="Calibri"/>
        <family val="2"/>
        <scheme val="minor"/>
      </rPr>
      <t>2</t>
    </r>
    <r>
      <rPr>
        <sz val="10"/>
        <rFont val="Calibri"/>
        <family val="2"/>
        <scheme val="minor"/>
      </rPr>
      <t xml:space="preserve"> – March 3, 2025</t>
    </r>
  </si>
  <si>
    <t>* Metro Vancouver has confirmed with Covanta that the equipment is calibrated on a daily basis, and is within range.</t>
  </si>
  <si>
    <t>2.   Monthly Exceedance Report</t>
  </si>
  <si>
    <t>2.a. Discharge Limit Exceedances</t>
  </si>
  <si>
    <t>Unit</t>
  </si>
  <si>
    <t>Compliance
Parameter</t>
  </si>
  <si>
    <r>
      <t>Discharge Limit (mg/dscm</t>
    </r>
    <r>
      <rPr>
        <b/>
        <sz val="10"/>
        <rFont val="Arial"/>
        <family val="2"/>
      </rPr>
      <t>)</t>
    </r>
  </si>
  <si>
    <t>Date</t>
  </si>
  <si>
    <t>Exceedance Level</t>
  </si>
  <si>
    <t>Reason/Action Taken</t>
  </si>
  <si>
    <t>2.b. Response Limit Exceedances</t>
  </si>
  <si>
    <t>Compliance Parameter: Total Hydrocarbons</t>
  </si>
  <si>
    <t>Response Limit: 20 mg/dscm 1/2 hour average</t>
  </si>
  <si>
    <t>Date / Time</t>
  </si>
  <si>
    <t>Duration</t>
  </si>
  <si>
    <t>Exceedance (mg/dscm)</t>
  </si>
  <si>
    <t>Action Taken</t>
  </si>
  <si>
    <t>Compliance Parameter: Carbon Monoxide</t>
  </si>
  <si>
    <t>Response Limit: 100 mg/dscm 1/2 hour average</t>
  </si>
  <si>
    <t>Unit No. 1</t>
  </si>
  <si>
    <t>30 min</t>
  </si>
  <si>
    <t>Started gas burners, adjusted airflow, modified feed rate.</t>
  </si>
  <si>
    <t>Volatile fuel. Started gas burners, adjusted airflow, modified feed rate.</t>
  </si>
  <si>
    <t>Started gas burners, adjusted airflow, modified feed rate, checked instrumentation.</t>
  </si>
  <si>
    <t>Started gas burners, adjusted airflow.</t>
  </si>
  <si>
    <t>Unit No. 2</t>
  </si>
  <si>
    <t xml:space="preserve">Duration </t>
  </si>
  <si>
    <t>60 min</t>
  </si>
  <si>
    <t>Feeder hang up. Started gas burners, adjusted airflow, modified feed rate.</t>
  </si>
  <si>
    <t>Adjusted airflow, modified feed rate.</t>
  </si>
  <si>
    <t>Feed chute lift, started gas burners, adjusted airflow, modified feed rate.</t>
  </si>
  <si>
    <t>Power interruption. Started gas burners, adjusted airflow, modified feed rate.</t>
  </si>
  <si>
    <t>Unit No. 3</t>
  </si>
  <si>
    <t>Online boiler wash. Started gas burners, adjusted airflow, modified feed rate.</t>
  </si>
  <si>
    <t>Adjusted airflow.</t>
  </si>
  <si>
    <t>Feeder hangup. Started gas burners, adjusted airflow, modified feed rate.</t>
  </si>
  <si>
    <t>Turbine trip. Started gas burners, adjusted airflow, modified feed rate.</t>
  </si>
  <si>
    <t>Compliance Parameter: Nitrogen Oxide</t>
  </si>
  <si>
    <t>Response Limit: 350 mg/dscm 1/2 hour average</t>
  </si>
  <si>
    <t>Instrument Error</t>
  </si>
  <si>
    <t>CEMS Failure, instrument reading showed erroneous 10,000 mg/dscm</t>
  </si>
  <si>
    <t>Shutdown, checked aqueous ammonia flow, checked low NOx system air flow, checked aqueous ammonia spray nozzle pattern, checked instrumentation.</t>
  </si>
  <si>
    <t>Compliance Parameter: Opacity</t>
  </si>
  <si>
    <t>Response Limit: 5% 1/2 hour average</t>
  </si>
  <si>
    <t>Visually inspected stack, purple plume, dissipated within 15 min.</t>
  </si>
  <si>
    <t>Monitored CO, checked instrumentation.</t>
  </si>
  <si>
    <t>Feeder hang up, started gas burners, adjusted airflow, modified feed rate, cleared hang up.</t>
  </si>
  <si>
    <t>Spike during start-up. Gas burners already on, adjusted airflow and modified feed rate. Checked instrumentation.</t>
  </si>
  <si>
    <t>Monitored carbon monoxide, checked instrumentation. CEMS in maintenance mode.</t>
  </si>
  <si>
    <t xml:space="preserve">2.c. Transient Conditions </t>
  </si>
  <si>
    <t xml:space="preserve">Gas burners unavailable during shutdown and furnace temperature average below 800C </t>
  </si>
  <si>
    <t>Time</t>
  </si>
  <si>
    <t>Cause</t>
  </si>
  <si>
    <t>Action Taken to Restore Steady State Conditions</t>
  </si>
  <si>
    <t>Remedial Action Planned and/or Taken</t>
  </si>
  <si>
    <t>#3</t>
  </si>
  <si>
    <t>11 minutes</t>
  </si>
  <si>
    <t>April 30 2022</t>
  </si>
  <si>
    <t>16:40-16:51</t>
  </si>
  <si>
    <t xml:space="preserve">Auxiliary burners on unit 3 were unavailable to maintain the secondary combustion zone temperature during boiler shutdown period. 
Unit 3 was placed in shutdown mode at 2022-04-30 16:40 due to an induced draft fan trip. The Provincial Boiler Vessel Safety Act and the Provincial Gas Act require a boiler purge following the restart of the combustion fans. The auxiliary burners were unavailable for a period of 11 minutes between 2022-04-30 16:40 and 2022-04-30 16:51. 
</t>
  </si>
  <si>
    <t>Covanta started the induced draft fan at 2022-04-30 16:45. The natural gas burners were back online at 2022-04-30 16:51. The shutdown was completed at 2022-04-30 17:19.</t>
  </si>
  <si>
    <t>An electrical braking system will be installed in the induced draft fan's variable frequency drive to prevent high voltage trips.</t>
  </si>
  <si>
    <t>48 minutes</t>
  </si>
  <si>
    <t>06:48-07:36</t>
  </si>
  <si>
    <t xml:space="preserve">Auxiliary burners on unit 3 were unavailable to maintain the secondary combustion zone temperature during boiler shutdown period. 
Unit 3 was placed in shutdown mode at 2021-03-26 06:48 due to a BC Hydro power outage. The Provincial Boiler Vessel Safety Act and the Provincial Gas Act require a boiler purge following the restart of the combustion fans. The auxiliary burners were unavailable for a period of 48 minutes between 2021-03-26 06:48 and 2021-03-26 07:36. 
</t>
  </si>
  <si>
    <t>Covanta restarted the induced draft fan at 2021-03-26 06:48. The natural gas burners were back online at 2021-03-26 07:36. The shutdown was completed at 2021-03-26 07:47.</t>
  </si>
  <si>
    <t>None</t>
  </si>
  <si>
    <t>Gas burners unavailable and unable to close feed chute damper during shutdown</t>
  </si>
  <si>
    <t>46 min</t>
  </si>
  <si>
    <t>21:11-21:57</t>
  </si>
  <si>
    <t xml:space="preserve">Auxiliary burners on unit 2 were unavailable, due to a safety permissive, to maintain the secondary combustion zone temperature during a boiler shutdown period as required. The operator was unable to close the feed chute damper during the shutdown as required.
Unit 2 was placed in shutdown mode at 2020-11-04 21:11 following an induced draft fan and forced draft fan trip. The operator was unable to close the feed chute damper as the refuse was above the damper in the feed chute. The Provincial Boiler Pressure Vessel Safety Act and the Provincial Gas Act required a boiler purge following the restart of the fans as the boiler temperature was below the safety permissive. The auxiliary burners were unavailable for a period of 22 minutes between 2020-11-04 21:11 and 2020-11-04 21:33.
</t>
  </si>
  <si>
    <t>Covanta restarted the induced draft fan at 2020-11-04 21:18 and the forced draft fan at 2020-11-04 21:18. The natural gas burners were back online at 2020-11-04 21:33. The shutdown was completed at 2020-11-04 21:57.</t>
  </si>
  <si>
    <t>Metro Vancouver’s facility operator Covanta is checking all relays and wiring associated with the induced draft to identify what is causing the induced draft fan to trip.</t>
  </si>
  <si>
    <t>1 hr 4 min</t>
  </si>
  <si>
    <t>13:20-14:24</t>
  </si>
  <si>
    <t xml:space="preserve">Auxiliary burners on unit 2 were unavailable, due to a safety permissive, to maintain the secondary combustion zone temperature during a boiler shutdown period as required. The operator was unable to close the feed chute damper during the shutdown as required.
Unit 2 was placed in shutdown mode at 2020-11-20 13:20 following an induced draft fan and forced draft fan trip. The operator was unable to close the feed chute damper as the refuse was above the damper in the feed chute. The Provincial Boiler Pressure Vessel Safety Act and the Provincial Gas Act required a boiler purge following the restart of the fans as the boiler temperature was below the safety permissive. The auxiliary burners were unavailable for a period of 50 minutes between 2020-11-20 13:20 and 2020-11-20 14:10.
</t>
  </si>
  <si>
    <t>Covanta restarted the induced draft fan at 2020-11-20 13:21 and the forced draft fan at 2020-11-20 13:28. The natural gas burners were back online at 2020-11-20 13:38.  The induced draft fan and forced draft fans tripped again at 2020-11-20 13:46 which tripped the natural gas burners.   Covanta restarted the induced draft fan at 2020-11-20 13:56 and the forced draft fan at 2020-11-20 13:56. The natural gas burners were back online at 2020-11-20 14:10.  The shutdown was completed at 2020-11-20 14:24.</t>
  </si>
  <si>
    <t>1 hr 2 min</t>
  </si>
  <si>
    <t>00:08 - 01:10</t>
  </si>
  <si>
    <t xml:space="preserve">Auxiliary burners on unit 1 were unavailable, due to a safety permissive, to maintain the secondary combustion zone temperature during a boiler shutdown period as required. The operator was unable to close the feed chute damper during the shutdown as required.
Unit 1 was placed in shutdown mode at 2020-09-29 00:08 following an induced draft fan and forced draft fan trip. The operator was unable to close the feed chute damper as the refuse was above the damper in the feed chute. The Provincial Boiler Pressure Vessel Safety Act and the Provincial Gas Act required a boiler purge following the restart of the fans as the boiler temperature was below the safety permissive. The auxiliary burners were unavailable for a period of 18 minutes between 2020-09-29 00:08 and 2020-09-29 00:26. 
</t>
  </si>
  <si>
    <t>Covanta restarted the induced draft fan at 2020-09-29 00:11 and the forced draft fan at 2020-09-29 00:12. The natural gas burners were back online at 2020-09-29 00:26. The shutdown was completed at 2020-09-29 01:10.</t>
  </si>
  <si>
    <t>Metro Vancouver’s facility operator Covanta determined refuse quality contributed to unstable combustion.  Covanta’s operators will continue to blend the refuse to ensure a more stable fuel quality.</t>
  </si>
  <si>
    <t>Gas burners unavailable and unable to close feed chute damper during shutdown, Shutdown extended beyond 5 hours</t>
  </si>
  <si>
    <t>Date/Time</t>
  </si>
  <si>
    <t>10 hr 14 min</t>
  </si>
  <si>
    <t>05:29-15:43</t>
  </si>
  <si>
    <t xml:space="preserve">The facility lost incoming power due to a BC Hydro outage. All three boilers were shut down utilizing the emergency backup power. Auxiliary burners on unit 2 were unavailable as the induced draft fan and the forced draft fan which are required for operation, are not powered during an emergency shutdown. The operator was unable to close the feed chute damper during the shutdown as required. Due to the extended power outage the shutdown period extended beyond 5 hours.
Unit 2 was placed in shutdown mode at 2020-08-23 05:29 following the BC Hydro power trip. The operator was unable to close the feed chute damper as the refuse was above the damper in the feed chute. The Provincial Boiler Pressure Vessel Safety Act and the Provincial Gas Act required a boiler purge following the restart of the fans as the boiler temperature was below the safety permissive. The auxiliary burners were unavailable for a period of 8 hours and 41 minutes between 2020-08-23 05:29 and 2020-08-23 14:10.
</t>
  </si>
  <si>
    <t>Incoming power to the facility was restored at 2020-08-23 13:30 Covanta restarted the induced draft fan at 2020-08-23 13:45 and the forced draft fan at 2020-08-23 13:48. The natural gas burners were back online at 2020-08-23 14:10. The shutdown was completed at 2020-08-23 15:43.</t>
  </si>
  <si>
    <t>None identified</t>
  </si>
  <si>
    <t>10 hr 23 min</t>
  </si>
  <si>
    <t>05:29-15:52</t>
  </si>
  <si>
    <t xml:space="preserve">The facility lost incoming power due to a BC Hydro outage. All three boilers were shut down utilizing the emergency backup power. Auxiliary burners on unit 3 were unavailable as the induced draft fan and the forced draft fan which are required for operation, are not powered during an emergency shutdown. The operator was unable to close the feed chute damper during the shutdown as required. Due to the extended power outage the shutdown period extended beyond 5 hours.
Unit 3 was placed in shutdown mode at 2020-08-23 05:29 following the BC Hydro power trip. The operator was unable to close the feed chute damper as the refuse was above the damper in the feed chute. The Provincial Boiler Pressure Vessel Safety Act and the Provincial Gas Act required a boiler purge following the restart of the fans as the boiler temperature was below the safety permissive. The auxiliary burners were unavailable for a period of 9 hours and 27 minutes between 2020-08-23 05:29 and 2020-08-23 14:56. 
</t>
  </si>
  <si>
    <t>Incoming power to the facility was restored at 2020-08-23 13:30 Covanta restarted the forced draft fan at 2020-08-23 13:40 and the induced draft fan at 2020-08-23 13:40. The natural gas burners were back online at 2020-08-23 14:56. The shutdown was completed at 2020-08-23 15:52.</t>
  </si>
  <si>
    <t>59 min</t>
  </si>
  <si>
    <t>10:04-11:03</t>
  </si>
  <si>
    <t xml:space="preserve">Auxiliary burners on unit 2 were unavailable, due to a safety permissive, to maintain the secondary combustion zone temperature during a boiler shutdown period as required. The operator was unable to close the feed chute damper during the shutdown as required.
Unit 2 was placed in shutdown mode at 2020-07-29 10:04 following an induced draft fan and forced draft fan trip. The operator was unable to close the feed chute damper as the refuse was above the damper in the feed chute. The Provincial Boiler Pressure Vessel Safety Act and the Provincial Gas Act required a boiler purge following the restart of the fans as the boiler temperature was below the safety permissive. The auxiliary burners were unavailable for a period of 20 minutes between 2020-07-29 10:04 and 2020-07-29 10:24.
</t>
  </si>
  <si>
    <t>Covanta restarted the induced draft fan at 2020-07-29 10:05 and the forced draft fan at 2020-07-29 10:10. The natural gas burners were back online at 2020-07-29 10:24. The shutdown was completed at 2020-07-29 11:03.</t>
  </si>
  <si>
    <t>Covanta is investigating the cause of the induced draft fan and forced draft fan trip.</t>
  </si>
  <si>
    <t>#1</t>
  </si>
  <si>
    <t>56 minutes</t>
  </si>
  <si>
    <t>15:29-16:25</t>
  </si>
  <si>
    <t xml:space="preserve">Auxiliary burners on unit 1 were unavailable to maintain the secondary combustion zone temperature during boiler shutdown period. 
Unit 1 was placed in shutdown mode at 2021-03-28 15:29 due to a BC Hydro power outage. The Provincial Boiler Vessel Safety Act and the Provincial Gas Act require a boiler purge following the restart of the combustion fans. The auxiliary burners were unavailable for a period of 56 minutes between 2021-03-28 15:29 and 2021-03-28 16:25. 
</t>
  </si>
  <si>
    <t>Covanta restarted the induced draft fan at 2021-03-28 15:31 and the forced draft fan at 15:32. The natural gas burners were back online at 2021-03-28 16:25. The shutdown was completed at 2021-03-28 17:11.</t>
  </si>
  <si>
    <t>#2</t>
  </si>
  <si>
    <t>29 minutes</t>
  </si>
  <si>
    <t>15:29-15:58</t>
  </si>
  <si>
    <t xml:space="preserve">Auxiliary burners on unit 2 were unavailable to maintain the secondary combustion zone temperature during boiler shutdown period. 
Unit 2 was placed in shutdown mode at 2021-03-28 15:29 due to a BC Hydro power outage. The Provincial Boiler Vessel Safety Act and the Provincial Gas Act require a boiler purge following the restart of the combustion fans. The auxiliary burners were unavailable for a period of 29 minutes between 2021-03-28 15:29 and 2021-03-28 15:58. 
</t>
  </si>
  <si>
    <t>Covanta restarted the induced draft fan and forced draft fan at 2021-03-28 15:35. The natural gas burners were back online at 2021-03-28 15:58. The shutdown was completed at 2021-03-28 16:43.</t>
  </si>
  <si>
    <t xml:space="preserve">Auxiliary burners on unit 3 were unavailable to maintain the secondary combustion zone temperature during boiler shutdown period. 
Unit 3 was placed in shutdown mode at 2021-03-28 15:29 due to a BC Hydro power outage. The Provincial Boiler Vessel Safety Act and the Provincial Gas Act require a boiler purge following the restart of the combustion fans. The auxiliary burners were unavailable for a period of 29 minutes between 2021-03-28 15:29 and 2021-03-28 15:58. 
</t>
  </si>
  <si>
    <t>Covanta restarted the induced draft fan at 2021-03-28 15:32 and the forced draft fan at 15:33. The natural gas burners were back online at 2021-03-28 15:48. The shutdown was completed at 2021-03-28 15:59.</t>
  </si>
  <si>
    <t>3. CEMS Availability</t>
  </si>
  <si>
    <t>Required</t>
  </si>
  <si>
    <t>Averaging</t>
  </si>
  <si>
    <t>Monthly Availability</t>
  </si>
  <si>
    <t>Analyzer</t>
  </si>
  <si>
    <t>Availability</t>
  </si>
  <si>
    <t>Period</t>
  </si>
  <si>
    <t>(% hours per quarter)</t>
  </si>
  <si>
    <t>Opacity</t>
  </si>
  <si>
    <t>Hour</t>
  </si>
  <si>
    <t>Oxygen</t>
  </si>
  <si>
    <t>Stack Flow</t>
  </si>
  <si>
    <t>4.  Shutdown Report</t>
  </si>
  <si>
    <t>Duration in Hours</t>
  </si>
  <si>
    <t>Reason</t>
  </si>
  <si>
    <t>BC Hydro power interruption</t>
  </si>
  <si>
    <t>Poor refuse quality</t>
  </si>
  <si>
    <t>Annual minor maintenance outage</t>
  </si>
  <si>
    <t>Fabric filter bag replacement</t>
  </si>
  <si>
    <t>Induced draft fan trip</t>
  </si>
  <si>
    <t>Refuse crane failure</t>
  </si>
  <si>
    <t>Tube inspection</t>
  </si>
  <si>
    <t>Feed water line repair</t>
  </si>
  <si>
    <t>Induced and forced draft fan trip</t>
  </si>
  <si>
    <t>Both refuse cranes out of service</t>
  </si>
  <si>
    <t>High furnace pressure trip</t>
  </si>
  <si>
    <t>Attemperator pump trip</t>
  </si>
  <si>
    <t>Ground fault trip</t>
  </si>
  <si>
    <t>October 19-21</t>
  </si>
  <si>
    <t>Turbine trip</t>
  </si>
  <si>
    <t>Capital works</t>
  </si>
  <si>
    <t>Boiler water wash</t>
  </si>
  <si>
    <t>June 27-29</t>
  </si>
  <si>
    <t>Fire in the grate drive area, repairs</t>
  </si>
  <si>
    <t>June 9-11</t>
  </si>
  <si>
    <t>Feed chute plug</t>
  </si>
  <si>
    <t>Forced draft fan trip</t>
  </si>
  <si>
    <t>5. Facility Bypass and Emergency/spill Event Report</t>
  </si>
  <si>
    <t xml:space="preserve">Action Taken </t>
  </si>
  <si>
    <t>6.  Other Data</t>
  </si>
  <si>
    <t>UNIT 1</t>
  </si>
  <si>
    <t>UNIT 2</t>
  </si>
  <si>
    <t>UNIT 3</t>
  </si>
  <si>
    <t>Waste Received</t>
  </si>
  <si>
    <t>tonnes</t>
  </si>
  <si>
    <t>Waste Processed</t>
  </si>
  <si>
    <t>tonnes/day</t>
  </si>
  <si>
    <t>Maximum Waste Processed</t>
  </si>
  <si>
    <t>Units 1, 2, and 3</t>
  </si>
  <si>
    <t>Natural Gas Consumed</t>
  </si>
  <si>
    <r>
      <t>m</t>
    </r>
    <r>
      <rPr>
        <vertAlign val="superscript"/>
        <sz val="10"/>
        <rFont val="Arial"/>
        <family val="2"/>
      </rPr>
      <t>3</t>
    </r>
    <r>
      <rPr>
        <sz val="10"/>
        <rFont val="Arial"/>
        <family val="2"/>
      </rPr>
      <t>/day</t>
    </r>
  </si>
  <si>
    <r>
      <t>m</t>
    </r>
    <r>
      <rPr>
        <vertAlign val="superscript"/>
        <sz val="10"/>
        <rFont val="Arial"/>
        <family val="2"/>
      </rPr>
      <t>3</t>
    </r>
    <r>
      <rPr>
        <sz val="10"/>
        <rFont val="Arial"/>
        <family val="2"/>
      </rPr>
      <t>/month</t>
    </r>
  </si>
  <si>
    <t>Fly ash disposed</t>
  </si>
  <si>
    <t>Bottom ash disposed</t>
  </si>
  <si>
    <t>7.  Complaints and Responses</t>
  </si>
  <si>
    <t>Complaint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</si>
</sst>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m/d/yy"/>
    <numFmt numFmtId="166" formatCode="d\-mmm\ hh:mm"/>
    <numFmt numFmtId="167" formatCode="#,##0\ \ \ \ \ \ _);\(#,##0\)"/>
    <numFmt numFmtId="168" formatCode="mmmm\ d"/>
  </numFmts>
  <fonts count="15" x14ac:knownFonts="1">
    <font>
      <sz val="10"/>
      <name val="Arial"/>
    </font>
    <font>
      <sz val="10"/>
      <name val="Arial"/>
      <family val="2"/>
    </font>
    <font>
      <b/>
      <sz val="18"/>
      <name val="Arial"/>
      <family val="2"/>
    </font>
    <font>
      <sz val="18"/>
      <name val="Arial"/>
      <family val="2"/>
    </font>
    <font>
      <b/>
      <sz val="14"/>
      <name val="Arial"/>
      <family val="2"/>
    </font>
    <font>
      <b/>
      <u/>
      <sz val="14"/>
      <name val="Arial"/>
      <family val="2"/>
    </font>
    <font>
      <b/>
      <sz val="10"/>
      <name val="Arial"/>
      <family val="2"/>
    </font>
    <font>
      <vertAlign val="superscript"/>
      <sz val="10"/>
      <name val="Arial"/>
      <family val="2"/>
    </font>
    <font>
      <vertAlign val="subscript"/>
      <sz val="10"/>
      <name val="Arial"/>
      <family val="2"/>
    </font>
    <font>
      <sz val="11"/>
      <name val="Calibri"/>
      <family val="2"/>
    </font>
    <font>
      <sz val="10"/>
      <name val="Calibri"/>
      <family val="2"/>
    </font>
    <font>
      <sz val="10"/>
      <name val="Calibri"/>
      <family val="2"/>
      <scheme val="minor"/>
    </font>
    <font>
      <vertAlign val="subscript"/>
      <sz val="10"/>
      <name val="Calibri"/>
      <family val="2"/>
      <scheme val="minor"/>
    </font>
    <font>
      <b/>
      <sz val="12"/>
      <name val="Arial"/>
      <family val="2"/>
    </font>
    <font>
      <b/>
      <sz val="1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8">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s>
  <cellStyleXfs count="2">
    <xf numFmtId="0" fontId="0" fillId="0" borderId="0"/>
    <xf numFmtId="0" fontId="1" fillId="0" borderId="0"/>
  </cellStyleXfs>
  <cellXfs count="332">
    <xf numFmtId="0" fontId="0" fillId="0" borderId="0" xfId="0"/>
    <xf numFmtId="0" fontId="3" fillId="0" borderId="0" xfId="1" applyFont="1"/>
    <xf numFmtId="0" fontId="1" fillId="0" borderId="0" xfId="1" applyAlignment="1">
      <alignment horizontal="center"/>
    </xf>
    <xf numFmtId="0" fontId="1" fillId="0" borderId="0" xfId="1" applyAlignment="1">
      <alignment horizontal="centerContinuous"/>
    </xf>
    <xf numFmtId="0" fontId="1" fillId="0" borderId="0" xfId="1"/>
    <xf numFmtId="17" fontId="4" fillId="0" borderId="0" xfId="1" quotePrefix="1" applyNumberFormat="1" applyFont="1" applyAlignment="1">
      <alignment horizontal="center"/>
    </xf>
    <xf numFmtId="0" fontId="5" fillId="0" borderId="0" xfId="1" applyFont="1"/>
    <xf numFmtId="0" fontId="6" fillId="0" borderId="1" xfId="1" applyFont="1" applyBorder="1" applyAlignment="1">
      <alignment horizontal="center" vertical="top"/>
    </xf>
    <xf numFmtId="0" fontId="6" fillId="0" borderId="6" xfId="1" applyFont="1" applyBorder="1" applyAlignment="1">
      <alignment horizontal="centerContinuous" vertical="top"/>
    </xf>
    <xf numFmtId="0" fontId="6" fillId="0" borderId="8" xfId="1" applyFont="1" applyBorder="1" applyAlignment="1">
      <alignment horizontal="center" vertical="top"/>
    </xf>
    <xf numFmtId="0" fontId="1" fillId="0" borderId="9" xfId="1" applyFont="1" applyBorder="1" applyAlignment="1">
      <alignment horizontal="left"/>
    </xf>
    <xf numFmtId="0" fontId="1" fillId="0" borderId="10" xfId="1" applyFont="1" applyBorder="1" applyAlignment="1">
      <alignment horizontal="center"/>
    </xf>
    <xf numFmtId="0" fontId="1" fillId="0" borderId="11" xfId="1" applyFont="1" applyBorder="1" applyAlignment="1">
      <alignment horizontal="center"/>
    </xf>
    <xf numFmtId="164" fontId="1" fillId="0" borderId="10" xfId="1" applyNumberFormat="1" applyFont="1" applyBorder="1" applyAlignment="1">
      <alignment horizontal="center"/>
    </xf>
    <xf numFmtId="0" fontId="1" fillId="0" borderId="12" xfId="1" applyFont="1" applyBorder="1" applyAlignment="1">
      <alignment horizontal="left"/>
    </xf>
    <xf numFmtId="0" fontId="1" fillId="0" borderId="13" xfId="1" applyFont="1" applyBorder="1" applyAlignment="1">
      <alignment horizontal="center"/>
    </xf>
    <xf numFmtId="164" fontId="1" fillId="0" borderId="13" xfId="1" applyNumberFormat="1" applyFont="1" applyBorder="1" applyAlignment="1">
      <alignment horizontal="center"/>
    </xf>
    <xf numFmtId="0" fontId="9" fillId="0" borderId="0" xfId="0" applyFont="1"/>
    <xf numFmtId="0" fontId="1" fillId="0" borderId="14" xfId="1" applyFont="1" applyBorder="1" applyAlignment="1">
      <alignment horizontal="left"/>
    </xf>
    <xf numFmtId="0" fontId="1" fillId="0" borderId="15" xfId="1" applyFont="1" applyBorder="1" applyAlignment="1">
      <alignment horizontal="center"/>
    </xf>
    <xf numFmtId="0" fontId="1" fillId="0" borderId="16" xfId="1" applyFont="1" applyBorder="1" applyAlignment="1">
      <alignment horizontal="center"/>
    </xf>
    <xf numFmtId="2" fontId="1" fillId="0" borderId="15" xfId="1" applyNumberFormat="1" applyFont="1" applyBorder="1" applyAlignment="1">
      <alignment horizontal="center"/>
    </xf>
    <xf numFmtId="0" fontId="6" fillId="0" borderId="1" xfId="1" applyFont="1" applyBorder="1" applyAlignment="1">
      <alignment horizontal="center"/>
    </xf>
    <xf numFmtId="0" fontId="1" fillId="0" borderId="0" xfId="1" applyBorder="1"/>
    <xf numFmtId="0" fontId="6" fillId="0" borderId="17" xfId="1" applyFont="1" applyBorder="1" applyAlignment="1">
      <alignment horizontal="center"/>
    </xf>
    <xf numFmtId="0" fontId="6" fillId="0" borderId="8" xfId="1" applyFont="1" applyBorder="1" applyAlignment="1">
      <alignment horizontal="center"/>
    </xf>
    <xf numFmtId="0" fontId="1" fillId="0" borderId="18" xfId="1" applyFont="1" applyBorder="1" applyAlignment="1">
      <alignment horizontal="left"/>
    </xf>
    <xf numFmtId="0" fontId="1" fillId="0" borderId="19" xfId="1" applyFont="1" applyBorder="1" applyAlignment="1">
      <alignment horizontal="left"/>
    </xf>
    <xf numFmtId="0" fontId="1" fillId="0" borderId="20" xfId="1" applyFont="1" applyBorder="1" applyAlignment="1">
      <alignment horizontal="left"/>
    </xf>
    <xf numFmtId="2" fontId="1" fillId="0" borderId="11" xfId="1" applyNumberFormat="1" applyFont="1" applyBorder="1" applyAlignment="1">
      <alignment horizontal="center"/>
    </xf>
    <xf numFmtId="2" fontId="1" fillId="0" borderId="10" xfId="1" applyNumberFormat="1" applyFont="1" applyBorder="1" applyAlignment="1">
      <alignment horizontal="center"/>
    </xf>
    <xf numFmtId="0" fontId="1" fillId="0" borderId="11" xfId="1" applyFont="1" applyBorder="1" applyAlignment="1">
      <alignment horizontal="left"/>
    </xf>
    <xf numFmtId="0" fontId="1" fillId="0" borderId="21" xfId="1" applyFont="1" applyBorder="1" applyAlignment="1">
      <alignment horizontal="left"/>
    </xf>
    <xf numFmtId="0" fontId="1" fillId="0" borderId="16" xfId="1" applyFont="1" applyBorder="1" applyAlignment="1">
      <alignment horizontal="left"/>
    </xf>
    <xf numFmtId="0" fontId="1" fillId="0" borderId="22" xfId="1" applyFont="1" applyBorder="1" applyAlignment="1">
      <alignment horizontal="left"/>
    </xf>
    <xf numFmtId="164" fontId="1" fillId="0" borderId="15" xfId="1" applyNumberFormat="1" applyFont="1" applyBorder="1" applyAlignment="1">
      <alignment horizontal="center"/>
    </xf>
    <xf numFmtId="0" fontId="1" fillId="0" borderId="6" xfId="1" applyFont="1" applyBorder="1" applyAlignment="1">
      <alignment horizontal="left"/>
    </xf>
    <xf numFmtId="0" fontId="1" fillId="0" borderId="7" xfId="1" applyFont="1" applyBorder="1" applyAlignment="1">
      <alignment horizontal="center"/>
    </xf>
    <xf numFmtId="0" fontId="1" fillId="0" borderId="23" xfId="1" applyFont="1" applyBorder="1" applyAlignment="1">
      <alignment horizontal="center"/>
    </xf>
    <xf numFmtId="1" fontId="6" fillId="0" borderId="7" xfId="1" applyNumberFormat="1" applyFont="1" applyBorder="1" applyAlignment="1">
      <alignment horizontal="center"/>
    </xf>
    <xf numFmtId="1" fontId="6" fillId="0" borderId="0" xfId="1" applyNumberFormat="1" applyFont="1" applyBorder="1" applyAlignment="1">
      <alignment horizontal="center"/>
    </xf>
    <xf numFmtId="0" fontId="11" fillId="0" borderId="0" xfId="1" applyFont="1" applyAlignment="1">
      <alignment vertical="center"/>
    </xf>
    <xf numFmtId="0" fontId="11" fillId="0" borderId="0" xfId="1" applyFont="1"/>
    <xf numFmtId="0" fontId="11" fillId="0" borderId="0" xfId="1" applyFont="1" applyBorder="1" applyAlignment="1">
      <alignment horizontal="center"/>
    </xf>
    <xf numFmtId="0" fontId="11" fillId="0" borderId="0" xfId="1" applyFont="1" applyBorder="1"/>
    <xf numFmtId="0" fontId="1" fillId="0" borderId="0" xfId="1" applyFont="1" applyBorder="1" applyAlignment="1">
      <alignment horizontal="center"/>
    </xf>
    <xf numFmtId="0" fontId="13" fillId="0" borderId="0" xfId="1" applyFont="1"/>
    <xf numFmtId="0" fontId="1" fillId="0" borderId="0" xfId="1" applyBorder="1" applyAlignment="1">
      <alignment horizontal="centerContinuous"/>
    </xf>
    <xf numFmtId="0" fontId="1" fillId="0" borderId="0" xfId="1" applyBorder="1" applyAlignment="1">
      <alignment horizontal="center"/>
    </xf>
    <xf numFmtId="0" fontId="6" fillId="0" borderId="2" xfId="1" applyFont="1" applyBorder="1" applyAlignment="1">
      <alignment horizontal="centerContinuous"/>
    </xf>
    <xf numFmtId="0" fontId="6" fillId="0" borderId="2" xfId="1" applyFont="1" applyBorder="1" applyAlignment="1">
      <alignment horizontal="center"/>
    </xf>
    <xf numFmtId="0" fontId="6" fillId="0" borderId="7" xfId="1" applyFont="1" applyBorder="1" applyAlignment="1">
      <alignment horizontal="centerContinuous"/>
    </xf>
    <xf numFmtId="0" fontId="6" fillId="0" borderId="7" xfId="1" applyFont="1" applyBorder="1" applyAlignment="1">
      <alignment horizontal="center"/>
    </xf>
    <xf numFmtId="0" fontId="1" fillId="0" borderId="8" xfId="1" applyBorder="1" applyAlignment="1">
      <alignment horizontal="center" vertical="top"/>
    </xf>
    <xf numFmtId="165" fontId="1" fillId="0" borderId="8" xfId="1" applyNumberFormat="1" applyBorder="1" applyAlignment="1">
      <alignment horizontal="center" vertical="top" wrapText="1"/>
    </xf>
    <xf numFmtId="0" fontId="1" fillId="2" borderId="8" xfId="1" applyFill="1" applyBorder="1" applyAlignment="1">
      <alignment horizontal="centerContinuous" vertical="top"/>
    </xf>
    <xf numFmtId="0" fontId="1" fillId="0" borderId="0" xfId="1" applyAlignment="1">
      <alignment vertical="top"/>
    </xf>
    <xf numFmtId="0" fontId="6" fillId="0" borderId="0" xfId="1" applyFont="1"/>
    <xf numFmtId="166" fontId="1" fillId="0" borderId="32" xfId="1" applyNumberFormat="1" applyFont="1" applyBorder="1" applyAlignment="1">
      <alignment horizontal="center" vertical="top" wrapText="1"/>
    </xf>
    <xf numFmtId="166" fontId="1" fillId="0" borderId="33" xfId="1" applyNumberFormat="1" applyFont="1" applyBorder="1" applyAlignment="1">
      <alignment horizontal="centerContinuous" vertical="top" wrapText="1"/>
    </xf>
    <xf numFmtId="164" fontId="1" fillId="0" borderId="33" xfId="1" applyNumberFormat="1" applyFont="1" applyBorder="1" applyAlignment="1">
      <alignment horizontal="center" vertical="top" wrapText="1"/>
    </xf>
    <xf numFmtId="166" fontId="1" fillId="0" borderId="35" xfId="1" applyNumberFormat="1" applyFont="1" applyBorder="1" applyAlignment="1">
      <alignment horizontal="center" vertical="top" wrapText="1"/>
    </xf>
    <xf numFmtId="166" fontId="1" fillId="0" borderId="36" xfId="1" applyNumberFormat="1" applyFont="1" applyBorder="1" applyAlignment="1">
      <alignment horizontal="centerContinuous" vertical="top" wrapText="1"/>
    </xf>
    <xf numFmtId="164" fontId="1" fillId="0" borderId="36" xfId="1" applyNumberFormat="1" applyFont="1" applyBorder="1" applyAlignment="1">
      <alignment horizontal="center" vertical="top" wrapText="1"/>
    </xf>
    <xf numFmtId="0" fontId="1" fillId="0" borderId="0" xfId="1" applyFont="1" applyAlignment="1">
      <alignment wrapText="1"/>
    </xf>
    <xf numFmtId="166" fontId="1" fillId="0" borderId="40" xfId="1" applyNumberFormat="1" applyFont="1" applyBorder="1" applyAlignment="1">
      <alignment horizontal="center" vertical="top" wrapText="1"/>
    </xf>
    <xf numFmtId="166" fontId="1" fillId="0" borderId="41" xfId="1" applyNumberFormat="1" applyFont="1" applyBorder="1" applyAlignment="1">
      <alignment horizontal="centerContinuous" vertical="top" wrapText="1"/>
    </xf>
    <xf numFmtId="164" fontId="1" fillId="0" borderId="41" xfId="1" applyNumberFormat="1" applyFont="1" applyBorder="1" applyAlignment="1">
      <alignment horizontal="center" vertical="top" wrapText="1"/>
    </xf>
    <xf numFmtId="166" fontId="1" fillId="0" borderId="45" xfId="1" applyNumberFormat="1" applyFont="1" applyBorder="1" applyAlignment="1">
      <alignment horizontal="center" vertical="top" wrapText="1"/>
    </xf>
    <xf numFmtId="0" fontId="1" fillId="0" borderId="46" xfId="1" applyFont="1" applyBorder="1" applyAlignment="1">
      <alignment horizontal="centerContinuous" vertical="top" wrapText="1"/>
    </xf>
    <xf numFmtId="164" fontId="1" fillId="0" borderId="46" xfId="1" applyNumberFormat="1" applyFont="1" applyBorder="1" applyAlignment="1">
      <alignment horizontal="center" vertical="top" wrapText="1"/>
    </xf>
    <xf numFmtId="0" fontId="1" fillId="0" borderId="41" xfId="1" applyFont="1" applyBorder="1" applyAlignment="1">
      <alignment horizontal="center" vertical="top" wrapText="1"/>
    </xf>
    <xf numFmtId="0" fontId="1" fillId="0" borderId="46" xfId="1" applyFont="1" applyBorder="1" applyAlignment="1">
      <alignment horizontal="center" vertical="top" wrapText="1"/>
    </xf>
    <xf numFmtId="0" fontId="1" fillId="0" borderId="41" xfId="1" applyFont="1" applyBorder="1" applyAlignment="1">
      <alignment horizontal="centerContinuous" vertical="top" wrapText="1"/>
    </xf>
    <xf numFmtId="166" fontId="1" fillId="0" borderId="50" xfId="1" applyNumberFormat="1" applyFont="1" applyBorder="1" applyAlignment="1">
      <alignment horizontal="center" vertical="top" wrapText="1"/>
    </xf>
    <xf numFmtId="0" fontId="1" fillId="0" borderId="51" xfId="1" applyFont="1" applyBorder="1" applyAlignment="1">
      <alignment horizontal="centerContinuous" vertical="top" wrapText="1"/>
    </xf>
    <xf numFmtId="164" fontId="1" fillId="0" borderId="51" xfId="1" applyNumberFormat="1" applyFont="1" applyBorder="1" applyAlignment="1">
      <alignment horizontal="center" vertical="top" wrapText="1"/>
    </xf>
    <xf numFmtId="166" fontId="1" fillId="0" borderId="0" xfId="1" applyNumberFormat="1" applyFont="1" applyBorder="1" applyAlignment="1">
      <alignment horizontal="center" vertical="top" wrapText="1"/>
    </xf>
    <xf numFmtId="0" fontId="1" fillId="0" borderId="0" xfId="1" applyFont="1" applyBorder="1" applyAlignment="1">
      <alignment horizontal="centerContinuous" vertical="top" wrapText="1"/>
    </xf>
    <xf numFmtId="164" fontId="1" fillId="0" borderId="0" xfId="1" applyNumberFormat="1" applyFont="1" applyBorder="1" applyAlignment="1">
      <alignment horizontal="center" vertical="top" wrapText="1"/>
    </xf>
    <xf numFmtId="0" fontId="1" fillId="0" borderId="0" xfId="1" applyFont="1" applyBorder="1" applyAlignment="1">
      <alignment horizontal="left" vertical="top" wrapText="1"/>
    </xf>
    <xf numFmtId="0" fontId="1" fillId="0" borderId="36" xfId="1" applyFont="1" applyBorder="1" applyAlignment="1">
      <alignment horizontal="center" vertical="top" wrapText="1"/>
    </xf>
    <xf numFmtId="0" fontId="1" fillId="0" borderId="51" xfId="1" applyFont="1" applyFill="1" applyBorder="1" applyAlignment="1">
      <alignment horizontal="centerContinuous" vertical="top" wrapText="1"/>
    </xf>
    <xf numFmtId="166" fontId="1" fillId="0" borderId="35" xfId="1" applyNumberFormat="1" applyFont="1" applyFill="1" applyBorder="1" applyAlignment="1">
      <alignment horizontal="center" vertical="top" wrapText="1"/>
    </xf>
    <xf numFmtId="166" fontId="1" fillId="0" borderId="36" xfId="1" applyNumberFormat="1" applyFont="1" applyFill="1" applyBorder="1" applyAlignment="1">
      <alignment horizontal="centerContinuous" vertical="top" wrapText="1"/>
    </xf>
    <xf numFmtId="164" fontId="1" fillId="0" borderId="36" xfId="1" applyNumberFormat="1" applyFont="1" applyFill="1" applyBorder="1" applyAlignment="1">
      <alignment horizontal="center" vertical="top" wrapText="1"/>
    </xf>
    <xf numFmtId="166" fontId="1" fillId="3" borderId="35" xfId="1" applyNumberFormat="1" applyFont="1" applyFill="1" applyBorder="1" applyAlignment="1">
      <alignment horizontal="center" vertical="top" wrapText="1"/>
    </xf>
    <xf numFmtId="166" fontId="1" fillId="3" borderId="36" xfId="1" applyNumberFormat="1" applyFont="1" applyFill="1" applyBorder="1" applyAlignment="1">
      <alignment horizontal="centerContinuous" vertical="top" wrapText="1"/>
    </xf>
    <xf numFmtId="164" fontId="1" fillId="3" borderId="36" xfId="1" applyNumberFormat="1" applyFont="1" applyFill="1" applyBorder="1" applyAlignment="1">
      <alignment horizontal="center" vertical="top" wrapText="1"/>
    </xf>
    <xf numFmtId="166" fontId="1" fillId="0" borderId="29" xfId="1" applyNumberFormat="1" applyFont="1" applyBorder="1" applyAlignment="1">
      <alignment horizontal="center" vertical="top" wrapText="1"/>
    </xf>
    <xf numFmtId="166" fontId="1" fillId="0" borderId="30" xfId="1" applyNumberFormat="1" applyFont="1" applyBorder="1" applyAlignment="1">
      <alignment horizontal="centerContinuous" vertical="top" wrapText="1"/>
    </xf>
    <xf numFmtId="164" fontId="1" fillId="0" borderId="30" xfId="1" applyNumberFormat="1" applyFont="1" applyBorder="1" applyAlignment="1">
      <alignment horizontal="center" vertical="top" wrapText="1"/>
    </xf>
    <xf numFmtId="166" fontId="1" fillId="0" borderId="0" xfId="1" applyNumberFormat="1" applyFont="1" applyBorder="1" applyAlignment="1">
      <alignment horizontal="centerContinuous" vertical="top" wrapText="1"/>
    </xf>
    <xf numFmtId="166" fontId="1" fillId="0" borderId="32" xfId="1" applyNumberFormat="1" applyFont="1" applyFill="1" applyBorder="1" applyAlignment="1">
      <alignment horizontal="center" vertical="top" wrapText="1"/>
    </xf>
    <xf numFmtId="166" fontId="1" fillId="0" borderId="33" xfId="1" applyNumberFormat="1" applyFont="1" applyFill="1" applyBorder="1" applyAlignment="1">
      <alignment horizontal="centerContinuous" vertical="top" wrapText="1"/>
    </xf>
    <xf numFmtId="164" fontId="1" fillId="0" borderId="33" xfId="1" applyNumberFormat="1" applyFont="1" applyFill="1" applyBorder="1" applyAlignment="1">
      <alignment horizontal="center" vertical="top" wrapText="1"/>
    </xf>
    <xf numFmtId="166" fontId="1" fillId="0" borderId="59" xfId="1" applyNumberFormat="1" applyFont="1" applyBorder="1" applyAlignment="1">
      <alignment horizontal="center" vertical="top" wrapText="1"/>
    </xf>
    <xf numFmtId="0" fontId="6" fillId="0" borderId="3" xfId="1" applyFont="1" applyBorder="1" applyAlignment="1">
      <alignment horizontal="center" vertical="top" wrapText="1"/>
    </xf>
    <xf numFmtId="0" fontId="6" fillId="0" borderId="8" xfId="1" applyFont="1" applyBorder="1" applyAlignment="1">
      <alignment horizontal="center" vertical="top" wrapText="1"/>
    </xf>
    <xf numFmtId="0" fontId="6" fillId="0" borderId="8" xfId="1" applyFont="1" applyBorder="1" applyAlignment="1">
      <alignment horizontal="centerContinuous" vertical="top" wrapText="1"/>
    </xf>
    <xf numFmtId="0" fontId="6" fillId="0" borderId="5" xfId="1" applyFont="1" applyBorder="1" applyAlignment="1">
      <alignment horizontal="center" vertical="top" wrapText="1"/>
    </xf>
    <xf numFmtId="0" fontId="1" fillId="0" borderId="6" xfId="1" applyFill="1" applyBorder="1" applyAlignment="1">
      <alignment horizontal="center" vertical="top"/>
    </xf>
    <xf numFmtId="0" fontId="1" fillId="0" borderId="7" xfId="1" applyFill="1" applyBorder="1" applyAlignment="1">
      <alignment horizontal="centerContinuous" vertical="top"/>
    </xf>
    <xf numFmtId="15" fontId="1" fillId="0" borderId="7" xfId="1" applyNumberFormat="1" applyFill="1" applyBorder="1" applyAlignment="1">
      <alignment horizontal="center" vertical="top" wrapText="1"/>
    </xf>
    <xf numFmtId="0" fontId="1" fillId="0" borderId="25" xfId="1" applyFill="1" applyBorder="1" applyAlignment="1">
      <alignment horizontal="center" vertical="top"/>
    </xf>
    <xf numFmtId="0" fontId="1" fillId="0" borderId="0" xfId="1" applyFill="1" applyBorder="1" applyAlignment="1">
      <alignment vertical="top"/>
    </xf>
    <xf numFmtId="0" fontId="1" fillId="0" borderId="60" xfId="1" applyFill="1" applyBorder="1" applyAlignment="1">
      <alignment vertical="top"/>
    </xf>
    <xf numFmtId="0" fontId="6" fillId="0" borderId="3" xfId="1" applyFont="1" applyFill="1" applyBorder="1" applyAlignment="1">
      <alignment horizontal="left" vertical="top" wrapText="1"/>
    </xf>
    <xf numFmtId="0" fontId="1" fillId="0" borderId="0" xfId="1" applyFill="1" applyAlignment="1">
      <alignment vertical="top"/>
    </xf>
    <xf numFmtId="0" fontId="1" fillId="0" borderId="23" xfId="1" applyFill="1" applyBorder="1" applyAlignment="1">
      <alignment horizontal="center" vertical="top" wrapText="1"/>
    </xf>
    <xf numFmtId="0" fontId="1" fillId="0" borderId="23" xfId="1" applyFill="1" applyBorder="1" applyAlignment="1">
      <alignment horizontal="center" vertical="top"/>
    </xf>
    <xf numFmtId="0" fontId="1" fillId="0" borderId="4" xfId="1" applyFill="1" applyBorder="1" applyAlignment="1">
      <alignment horizontal="left" vertical="top" wrapText="1"/>
    </xf>
    <xf numFmtId="0" fontId="1" fillId="0" borderId="5" xfId="1" applyFill="1" applyBorder="1" applyAlignment="1">
      <alignment horizontal="left" vertical="top" wrapText="1"/>
    </xf>
    <xf numFmtId="0" fontId="6" fillId="0" borderId="3" xfId="1" applyFont="1" applyFill="1" applyBorder="1" applyAlignment="1">
      <alignment vertical="top"/>
    </xf>
    <xf numFmtId="0" fontId="1" fillId="0" borderId="0" xfId="1" applyFill="1"/>
    <xf numFmtId="0" fontId="6" fillId="0" borderId="4" xfId="1" applyFont="1" applyFill="1" applyBorder="1" applyAlignment="1">
      <alignment vertical="top"/>
    </xf>
    <xf numFmtId="0" fontId="6" fillId="0" borderId="5" xfId="1" applyFont="1" applyFill="1" applyBorder="1" applyAlignment="1">
      <alignment vertical="top"/>
    </xf>
    <xf numFmtId="0" fontId="1" fillId="0" borderId="0" xfId="1" applyBorder="1" applyAlignment="1">
      <alignment vertical="top"/>
    </xf>
    <xf numFmtId="0" fontId="1" fillId="0" borderId="4" xfId="1" applyFill="1" applyBorder="1"/>
    <xf numFmtId="0" fontId="1" fillId="0" borderId="61" xfId="1" applyFill="1" applyBorder="1" applyAlignment="1">
      <alignment horizontal="left" vertical="top" wrapText="1"/>
    </xf>
    <xf numFmtId="0" fontId="1" fillId="0" borderId="0" xfId="1" applyFill="1" applyBorder="1"/>
    <xf numFmtId="0" fontId="1" fillId="0" borderId="6" xfId="1" applyBorder="1" applyAlignment="1">
      <alignment horizontal="center" vertical="top"/>
    </xf>
    <xf numFmtId="16" fontId="1" fillId="0" borderId="7" xfId="1" applyNumberFormat="1" applyBorder="1" applyAlignment="1">
      <alignment horizontal="centerContinuous" vertical="top"/>
    </xf>
    <xf numFmtId="15" fontId="1" fillId="0" borderId="7" xfId="1" applyNumberFormat="1" applyBorder="1" applyAlignment="1">
      <alignment horizontal="center" vertical="top"/>
    </xf>
    <xf numFmtId="0" fontId="1" fillId="0" borderId="25" xfId="1" applyBorder="1" applyAlignment="1">
      <alignment horizontal="center" vertical="top"/>
    </xf>
    <xf numFmtId="0" fontId="6" fillId="0" borderId="3" xfId="1" applyFont="1" applyBorder="1" applyAlignment="1">
      <alignment vertical="top"/>
    </xf>
    <xf numFmtId="0" fontId="1" fillId="0" borderId="7" xfId="1" applyBorder="1" applyAlignment="1">
      <alignment horizontal="centerContinuous" vertical="top"/>
    </xf>
    <xf numFmtId="0" fontId="1" fillId="0" borderId="0" xfId="1" applyFill="1" applyBorder="1" applyAlignment="1">
      <alignment horizontal="left" vertical="top" wrapText="1"/>
    </xf>
    <xf numFmtId="0" fontId="1" fillId="0" borderId="1" xfId="1" applyFont="1" applyBorder="1"/>
    <xf numFmtId="0" fontId="6" fillId="0" borderId="62" xfId="1" applyFont="1" applyBorder="1" applyAlignment="1">
      <alignment horizontal="center"/>
    </xf>
    <xf numFmtId="0" fontId="6" fillId="0" borderId="6" xfId="1" applyFont="1" applyBorder="1" applyAlignment="1">
      <alignment horizontal="center"/>
    </xf>
    <xf numFmtId="0" fontId="6" fillId="0" borderId="7" xfId="1" applyFont="1" applyBorder="1" applyAlignment="1">
      <alignment horizontal="center" wrapText="1"/>
    </xf>
    <xf numFmtId="167" fontId="1" fillId="0" borderId="10" xfId="1" applyNumberFormat="1" applyFont="1" applyBorder="1" applyAlignment="1">
      <alignment horizontal="center"/>
    </xf>
    <xf numFmtId="1" fontId="1" fillId="0" borderId="10" xfId="1" applyNumberFormat="1" applyFont="1" applyBorder="1" applyAlignment="1">
      <alignment horizontal="center"/>
    </xf>
    <xf numFmtId="1" fontId="1" fillId="0" borderId="13" xfId="1" applyNumberFormat="1" applyFont="1" applyBorder="1" applyAlignment="1">
      <alignment horizontal="center"/>
    </xf>
    <xf numFmtId="167" fontId="1" fillId="0" borderId="7" xfId="1" applyNumberFormat="1" applyFont="1" applyBorder="1" applyAlignment="1">
      <alignment horizontal="center"/>
    </xf>
    <xf numFmtId="1" fontId="1" fillId="0" borderId="15" xfId="1" applyNumberFormat="1" applyFont="1" applyBorder="1" applyAlignment="1">
      <alignment horizontal="center"/>
    </xf>
    <xf numFmtId="2" fontId="1" fillId="0" borderId="0" xfId="1" applyNumberFormat="1"/>
    <xf numFmtId="0" fontId="6" fillId="0" borderId="8" xfId="1" applyFont="1" applyBorder="1" applyAlignment="1">
      <alignment horizontal="centerContinuous"/>
    </xf>
    <xf numFmtId="0" fontId="1" fillId="0" borderId="5" xfId="1" applyBorder="1" applyAlignment="1">
      <alignment horizontal="centerContinuous"/>
    </xf>
    <xf numFmtId="0" fontId="6" fillId="0" borderId="4" xfId="1" applyFont="1" applyBorder="1" applyAlignment="1">
      <alignment horizontal="left"/>
    </xf>
    <xf numFmtId="0" fontId="6" fillId="0" borderId="4" xfId="1" applyFont="1" applyBorder="1" applyAlignment="1">
      <alignment horizontal="center"/>
    </xf>
    <xf numFmtId="168" fontId="1" fillId="0" borderId="63" xfId="1" applyNumberFormat="1" applyBorder="1" applyAlignment="1">
      <alignment horizontal="center"/>
    </xf>
    <xf numFmtId="168" fontId="1" fillId="0" borderId="66" xfId="1" applyNumberFormat="1" applyBorder="1" applyAlignment="1">
      <alignment horizontal="center"/>
    </xf>
    <xf numFmtId="168" fontId="1" fillId="0" borderId="10" xfId="1" applyNumberFormat="1" applyBorder="1" applyAlignment="1">
      <alignment horizontal="center"/>
    </xf>
    <xf numFmtId="168" fontId="1" fillId="0" borderId="15" xfId="1" applyNumberFormat="1" applyBorder="1" applyAlignment="1">
      <alignment horizontal="center" vertical="top" wrapText="1"/>
    </xf>
    <xf numFmtId="2" fontId="1" fillId="0" borderId="0" xfId="1" applyNumberFormat="1" applyFont="1" applyBorder="1" applyAlignment="1">
      <alignment horizontal="center" vertical="top" wrapText="1"/>
    </xf>
    <xf numFmtId="0" fontId="1" fillId="0" borderId="0" xfId="1" applyBorder="1" applyAlignment="1">
      <alignment horizontal="left" vertical="top" wrapText="1"/>
    </xf>
    <xf numFmtId="168" fontId="1" fillId="0" borderId="0" xfId="1" applyNumberFormat="1" applyBorder="1" applyAlignment="1">
      <alignment horizontal="center" vertical="top" wrapText="1"/>
    </xf>
    <xf numFmtId="0" fontId="1" fillId="0" borderId="18" xfId="1" applyBorder="1" applyAlignment="1"/>
    <xf numFmtId="0" fontId="1" fillId="0" borderId="19" xfId="1" applyFont="1" applyBorder="1" applyAlignment="1"/>
    <xf numFmtId="168" fontId="1" fillId="0" borderId="63" xfId="1" applyNumberFormat="1" applyFont="1" applyBorder="1" applyAlignment="1">
      <alignment horizontal="center"/>
    </xf>
    <xf numFmtId="168" fontId="1" fillId="0" borderId="10" xfId="1" applyNumberFormat="1" applyFont="1" applyBorder="1" applyAlignment="1">
      <alignment horizontal="center"/>
    </xf>
    <xf numFmtId="0" fontId="1" fillId="0" borderId="64" xfId="1" applyBorder="1" applyAlignment="1"/>
    <xf numFmtId="0" fontId="1" fillId="0" borderId="67" xfId="1" applyFont="1" applyBorder="1" applyAlignment="1"/>
    <xf numFmtId="168" fontId="1" fillId="0" borderId="66" xfId="1" applyNumberFormat="1" applyFont="1" applyBorder="1" applyAlignment="1">
      <alignment horizontal="center"/>
    </xf>
    <xf numFmtId="0" fontId="1" fillId="0" borderId="9" xfId="1" applyBorder="1" applyAlignment="1"/>
    <xf numFmtId="0" fontId="1" fillId="0" borderId="11" xfId="1" applyFont="1" applyBorder="1" applyAlignment="1"/>
    <xf numFmtId="0" fontId="1" fillId="0" borderId="9" xfId="1" applyFont="1" applyBorder="1" applyAlignment="1"/>
    <xf numFmtId="2" fontId="1" fillId="0" borderId="0" xfId="1" applyNumberFormat="1" applyFont="1" applyBorder="1" applyAlignment="1">
      <alignment horizontal="center"/>
    </xf>
    <xf numFmtId="0" fontId="1" fillId="0" borderId="0" xfId="1" applyFont="1" applyBorder="1" applyAlignment="1"/>
    <xf numFmtId="168" fontId="1" fillId="0" borderId="0" xfId="1" applyNumberFormat="1" applyFont="1" applyBorder="1" applyAlignment="1">
      <alignment horizontal="center"/>
    </xf>
    <xf numFmtId="0" fontId="6" fillId="0" borderId="3" xfId="1" applyFont="1" applyBorder="1" applyAlignment="1">
      <alignment vertical="top" wrapText="1"/>
    </xf>
    <xf numFmtId="0" fontId="1" fillId="0" borderId="0" xfId="1" applyFont="1"/>
    <xf numFmtId="0" fontId="1" fillId="0" borderId="2" xfId="1" applyFont="1" applyBorder="1" applyAlignment="1">
      <alignment horizontal="center" wrapText="1"/>
    </xf>
    <xf numFmtId="0" fontId="1" fillId="0" borderId="6" xfId="1" applyBorder="1" applyAlignment="1">
      <alignment horizontal="center"/>
    </xf>
    <xf numFmtId="15" fontId="1" fillId="0" borderId="0" xfId="1" applyNumberFormat="1" applyBorder="1" applyAlignment="1"/>
    <xf numFmtId="0" fontId="6" fillId="0" borderId="0" xfId="1" applyFont="1" applyBorder="1" applyAlignment="1">
      <alignment horizontal="centerContinuous"/>
    </xf>
    <xf numFmtId="0" fontId="1" fillId="0" borderId="0" xfId="1" applyFont="1" applyBorder="1" applyAlignment="1">
      <alignment horizontal="centerContinuous"/>
    </xf>
    <xf numFmtId="0" fontId="1" fillId="0" borderId="18" xfId="1" applyFont="1" applyBorder="1"/>
    <xf numFmtId="0" fontId="1" fillId="0" borderId="19" xfId="1" applyBorder="1"/>
    <xf numFmtId="0" fontId="1" fillId="0" borderId="63" xfId="1" applyBorder="1" applyAlignment="1">
      <alignment horizontal="center"/>
    </xf>
    <xf numFmtId="0" fontId="1" fillId="0" borderId="17" xfId="1" applyFont="1" applyBorder="1"/>
    <xf numFmtId="0" fontId="1" fillId="0" borderId="62" xfId="1" applyFont="1" applyBorder="1" applyAlignment="1">
      <alignment horizontal="center"/>
    </xf>
    <xf numFmtId="3" fontId="6" fillId="0" borderId="62" xfId="1" applyNumberFormat="1" applyFont="1" applyBorder="1" applyAlignment="1">
      <alignment horizontal="center"/>
    </xf>
    <xf numFmtId="0" fontId="1" fillId="0" borderId="14" xfId="1" applyBorder="1"/>
    <xf numFmtId="0" fontId="1" fillId="0" borderId="16" xfId="1" applyBorder="1"/>
    <xf numFmtId="0" fontId="1" fillId="0" borderId="15" xfId="1" applyBorder="1" applyAlignment="1">
      <alignment horizontal="center"/>
    </xf>
    <xf numFmtId="3" fontId="6" fillId="0" borderId="15" xfId="1" applyNumberFormat="1" applyFont="1" applyBorder="1" applyAlignment="1">
      <alignment horizontal="center"/>
    </xf>
    <xf numFmtId="0" fontId="1" fillId="0" borderId="1" xfId="1" applyBorder="1"/>
    <xf numFmtId="0" fontId="1" fillId="0" borderId="61" xfId="1" applyBorder="1"/>
    <xf numFmtId="0" fontId="1" fillId="0" borderId="5" xfId="1" applyFont="1" applyFill="1" applyBorder="1" applyAlignment="1">
      <alignment horizontal="center"/>
    </xf>
    <xf numFmtId="0" fontId="1" fillId="0" borderId="1" xfId="1" applyFont="1" applyFill="1" applyBorder="1"/>
    <xf numFmtId="0" fontId="1" fillId="0" borderId="24" xfId="1" applyBorder="1"/>
    <xf numFmtId="0" fontId="1" fillId="0" borderId="63" xfId="1" applyFont="1" applyFill="1" applyBorder="1" applyAlignment="1">
      <alignment horizontal="center"/>
    </xf>
    <xf numFmtId="0" fontId="1" fillId="0" borderId="6" xfId="1" applyBorder="1"/>
    <xf numFmtId="0" fontId="1" fillId="0" borderId="25" xfId="1" applyBorder="1"/>
    <xf numFmtId="0" fontId="1" fillId="0" borderId="7" xfId="1" applyFont="1" applyFill="1" applyBorder="1" applyAlignment="1">
      <alignment horizontal="center"/>
    </xf>
    <xf numFmtId="0" fontId="1" fillId="0" borderId="18" xfId="1" applyFont="1" applyFill="1" applyBorder="1"/>
    <xf numFmtId="0" fontId="1" fillId="0" borderId="6" xfId="1" applyFont="1" applyFill="1" applyBorder="1"/>
    <xf numFmtId="0" fontId="1" fillId="0" borderId="23" xfId="1" applyBorder="1"/>
    <xf numFmtId="167" fontId="1" fillId="0" borderId="0" xfId="1" applyNumberFormat="1" applyAlignment="1">
      <alignment horizontal="center"/>
    </xf>
    <xf numFmtId="1" fontId="1" fillId="0" borderId="0" xfId="1" applyNumberFormat="1"/>
    <xf numFmtId="0" fontId="6" fillId="0" borderId="3" xfId="1" applyFont="1" applyBorder="1" applyAlignment="1">
      <alignment horizontal="center" vertical="top" wrapText="1"/>
    </xf>
    <xf numFmtId="0" fontId="6" fillId="0" borderId="4" xfId="1" applyFont="1" applyBorder="1" applyAlignment="1">
      <alignment horizontal="center" vertical="top" wrapText="1"/>
    </xf>
    <xf numFmtId="0" fontId="6" fillId="0" borderId="5" xfId="1" applyFont="1" applyBorder="1" applyAlignment="1">
      <alignment horizontal="center" vertical="top" wrapText="1"/>
    </xf>
    <xf numFmtId="14" fontId="1" fillId="0" borderId="2" xfId="1" applyNumberFormat="1" applyFont="1" applyBorder="1" applyAlignment="1">
      <alignment horizontal="center" vertical="top" wrapText="1"/>
    </xf>
    <xf numFmtId="14" fontId="1" fillId="0" borderId="7" xfId="1" applyNumberFormat="1" applyFont="1" applyBorder="1" applyAlignment="1">
      <alignment horizontal="center" vertical="top" wrapText="1"/>
    </xf>
    <xf numFmtId="0" fontId="1" fillId="0" borderId="1" xfId="1" applyFont="1" applyBorder="1" applyAlignment="1">
      <alignment horizontal="left" vertical="top" wrapText="1"/>
    </xf>
    <xf numFmtId="0" fontId="1" fillId="0" borderId="61" xfId="1" applyFont="1" applyBorder="1" applyAlignment="1">
      <alignment horizontal="left" vertical="top" wrapText="1"/>
    </xf>
    <xf numFmtId="0" fontId="1" fillId="0" borderId="24" xfId="1" applyFont="1" applyBorder="1" applyAlignment="1">
      <alignment horizontal="left" vertical="top" wrapText="1"/>
    </xf>
    <xf numFmtId="0" fontId="1" fillId="0" borderId="6" xfId="1" applyFont="1" applyBorder="1" applyAlignment="1">
      <alignment horizontal="left" vertical="top" wrapText="1"/>
    </xf>
    <xf numFmtId="0" fontId="1" fillId="0" borderId="23" xfId="1" applyFont="1" applyBorder="1" applyAlignment="1">
      <alignment horizontal="left" vertical="top" wrapText="1"/>
    </xf>
    <xf numFmtId="0" fontId="1" fillId="0" borderId="25" xfId="1" applyFont="1" applyBorder="1" applyAlignment="1">
      <alignment horizontal="left" vertical="top" wrapText="1"/>
    </xf>
    <xf numFmtId="3" fontId="6" fillId="0" borderId="3" xfId="1" applyNumberFormat="1" applyFont="1" applyBorder="1" applyAlignment="1">
      <alignment horizontal="center"/>
    </xf>
    <xf numFmtId="3" fontId="6" fillId="0" borderId="4" xfId="1" applyNumberFormat="1" applyFont="1" applyBorder="1" applyAlignment="1">
      <alignment horizontal="center"/>
    </xf>
    <xf numFmtId="3" fontId="6" fillId="0" borderId="5" xfId="1" applyNumberFormat="1" applyFont="1" applyBorder="1" applyAlignment="1">
      <alignment horizontal="center"/>
    </xf>
    <xf numFmtId="3" fontId="6" fillId="0" borderId="64" xfId="1" applyNumberFormat="1" applyFont="1" applyFill="1" applyBorder="1" applyAlignment="1">
      <alignment horizontal="center"/>
    </xf>
    <xf numFmtId="3" fontId="6" fillId="0" borderId="67" xfId="1" applyNumberFormat="1" applyFont="1" applyFill="1" applyBorder="1" applyAlignment="1">
      <alignment horizontal="center"/>
    </xf>
    <xf numFmtId="3" fontId="6" fillId="0" borderId="65" xfId="1" applyNumberFormat="1" applyFont="1" applyFill="1" applyBorder="1" applyAlignment="1">
      <alignment horizontal="center"/>
    </xf>
    <xf numFmtId="3" fontId="6" fillId="0" borderId="14" xfId="1" applyNumberFormat="1" applyFont="1" applyFill="1" applyBorder="1" applyAlignment="1">
      <alignment horizontal="center"/>
    </xf>
    <xf numFmtId="3" fontId="6" fillId="0" borderId="16" xfId="1" applyNumberFormat="1" applyFont="1" applyFill="1" applyBorder="1" applyAlignment="1">
      <alignment horizontal="center"/>
    </xf>
    <xf numFmtId="3" fontId="6" fillId="0" borderId="22" xfId="1" applyNumberFormat="1" applyFont="1" applyFill="1" applyBorder="1" applyAlignment="1">
      <alignment horizontal="center"/>
    </xf>
    <xf numFmtId="3" fontId="6" fillId="0" borderId="64" xfId="1" applyNumberFormat="1" applyFont="1" applyBorder="1" applyAlignment="1">
      <alignment horizontal="center"/>
    </xf>
    <xf numFmtId="3" fontId="6" fillId="0" borderId="67" xfId="1" applyNumberFormat="1" applyFont="1" applyBorder="1" applyAlignment="1">
      <alignment horizontal="center"/>
    </xf>
    <xf numFmtId="3" fontId="6" fillId="0" borderId="65" xfId="1" applyNumberFormat="1" applyFont="1" applyBorder="1" applyAlignment="1">
      <alignment horizontal="center"/>
    </xf>
    <xf numFmtId="3" fontId="6" fillId="0" borderId="14" xfId="1" applyNumberFormat="1" applyFont="1" applyBorder="1" applyAlignment="1">
      <alignment horizontal="center"/>
    </xf>
    <xf numFmtId="3" fontId="6" fillId="0" borderId="16" xfId="1" applyNumberFormat="1" applyFont="1" applyBorder="1" applyAlignment="1">
      <alignment horizontal="center"/>
    </xf>
    <xf numFmtId="3" fontId="6" fillId="0" borderId="22" xfId="1" applyNumberFormat="1" applyFont="1" applyBorder="1" applyAlignment="1">
      <alignment horizontal="center"/>
    </xf>
    <xf numFmtId="2" fontId="1" fillId="0" borderId="9" xfId="1" applyNumberFormat="1" applyFont="1" applyBorder="1" applyAlignment="1">
      <alignment horizontal="center"/>
    </xf>
    <xf numFmtId="2" fontId="1" fillId="0" borderId="21" xfId="1" applyNumberFormat="1" applyFont="1" applyBorder="1" applyAlignment="1">
      <alignment horizontal="center"/>
    </xf>
    <xf numFmtId="2" fontId="1" fillId="0" borderId="14" xfId="1" applyNumberFormat="1" applyFont="1" applyBorder="1" applyAlignment="1">
      <alignment horizontal="center" vertical="top" wrapText="1"/>
    </xf>
    <xf numFmtId="2" fontId="1" fillId="0" borderId="22" xfId="1" applyNumberFormat="1" applyFont="1" applyBorder="1" applyAlignment="1">
      <alignment horizontal="center" vertical="top" wrapText="1"/>
    </xf>
    <xf numFmtId="0" fontId="1" fillId="0" borderId="14" xfId="1" applyBorder="1" applyAlignment="1">
      <alignment horizontal="left" vertical="top" wrapText="1"/>
    </xf>
    <xf numFmtId="0" fontId="1" fillId="0" borderId="16" xfId="1" applyBorder="1" applyAlignment="1">
      <alignment horizontal="left" vertical="top" wrapText="1"/>
    </xf>
    <xf numFmtId="0" fontId="1" fillId="0" borderId="22" xfId="1" applyBorder="1" applyAlignment="1">
      <alignment horizontal="left" vertical="top" wrapText="1"/>
    </xf>
    <xf numFmtId="0" fontId="6" fillId="0" borderId="3" xfId="1" applyFont="1" applyBorder="1" applyAlignment="1">
      <alignment horizontal="left" vertical="top" wrapText="1"/>
    </xf>
    <xf numFmtId="0" fontId="6" fillId="0" borderId="4" xfId="1" applyFont="1" applyBorder="1" applyAlignment="1">
      <alignment horizontal="left" vertical="top" wrapText="1"/>
    </xf>
    <xf numFmtId="0" fontId="6" fillId="0" borderId="5" xfId="1" applyFont="1" applyBorder="1" applyAlignment="1">
      <alignment horizontal="left" vertical="top" wrapText="1"/>
    </xf>
    <xf numFmtId="0" fontId="1" fillId="0" borderId="2" xfId="1" applyFont="1" applyBorder="1" applyAlignment="1">
      <alignment horizontal="center" wrapText="1"/>
    </xf>
    <xf numFmtId="0" fontId="1" fillId="0" borderId="62" xfId="1" applyFont="1" applyBorder="1" applyAlignment="1">
      <alignment horizontal="center" wrapText="1"/>
    </xf>
    <xf numFmtId="0" fontId="1" fillId="0" borderId="7" xfId="1" applyFont="1" applyBorder="1" applyAlignment="1">
      <alignment horizontal="center" wrapText="1"/>
    </xf>
    <xf numFmtId="0" fontId="1" fillId="0" borderId="1" xfId="1" applyFont="1" applyBorder="1" applyAlignment="1">
      <alignment horizontal="center" wrapText="1"/>
    </xf>
    <xf numFmtId="0" fontId="1" fillId="0" borderId="61" xfId="1" applyFont="1" applyBorder="1" applyAlignment="1">
      <alignment horizontal="center" wrapText="1"/>
    </xf>
    <xf numFmtId="0" fontId="1" fillId="0" borderId="24" xfId="1" applyFont="1" applyBorder="1" applyAlignment="1">
      <alignment horizontal="center" wrapText="1"/>
    </xf>
    <xf numFmtId="0" fontId="1" fillId="0" borderId="23" xfId="1" applyBorder="1" applyAlignment="1">
      <alignment horizontal="center"/>
    </xf>
    <xf numFmtId="0" fontId="1" fillId="0" borderId="25" xfId="1" applyBorder="1" applyAlignment="1">
      <alignment horizontal="center"/>
    </xf>
    <xf numFmtId="2" fontId="1" fillId="0" borderId="64" xfId="1" applyNumberFormat="1" applyFont="1" applyBorder="1" applyAlignment="1">
      <alignment horizontal="center"/>
    </xf>
    <xf numFmtId="2" fontId="1" fillId="0" borderId="65" xfId="1" applyNumberFormat="1" applyFont="1" applyBorder="1" applyAlignment="1">
      <alignment horizontal="center"/>
    </xf>
    <xf numFmtId="0" fontId="1" fillId="0" borderId="9" xfId="1" applyBorder="1" applyAlignment="1">
      <alignment horizontal="left"/>
    </xf>
    <xf numFmtId="0" fontId="1" fillId="0" borderId="11" xfId="1" applyBorder="1" applyAlignment="1">
      <alignment horizontal="left"/>
    </xf>
    <xf numFmtId="0" fontId="1" fillId="0" borderId="21" xfId="1" applyBorder="1" applyAlignment="1">
      <alignment horizontal="left"/>
    </xf>
    <xf numFmtId="2" fontId="1" fillId="0" borderId="18" xfId="1" applyNumberFormat="1" applyFont="1" applyBorder="1" applyAlignment="1">
      <alignment horizontal="center"/>
    </xf>
    <xf numFmtId="2" fontId="1" fillId="0" borderId="20" xfId="1" applyNumberFormat="1" applyBorder="1" applyAlignment="1">
      <alignment horizontal="center"/>
    </xf>
    <xf numFmtId="0" fontId="1" fillId="0" borderId="9" xfId="0" applyFont="1" applyBorder="1" applyAlignment="1">
      <alignment horizontal="left"/>
    </xf>
    <xf numFmtId="0" fontId="1" fillId="0" borderId="11" xfId="0" applyFont="1" applyBorder="1" applyAlignment="1">
      <alignment horizontal="left"/>
    </xf>
    <xf numFmtId="0" fontId="1" fillId="0" borderId="21" xfId="0" applyFont="1" applyBorder="1" applyAlignment="1">
      <alignment horizontal="left"/>
    </xf>
    <xf numFmtId="0" fontId="1" fillId="0" borderId="18" xfId="1" applyBorder="1" applyAlignment="1" applyProtection="1">
      <alignment horizontal="left"/>
      <protection locked="0"/>
    </xf>
    <xf numFmtId="0" fontId="1" fillId="0" borderId="19" xfId="1" applyBorder="1" applyAlignment="1" applyProtection="1">
      <alignment horizontal="left"/>
      <protection locked="0"/>
    </xf>
    <xf numFmtId="0" fontId="1" fillId="0" borderId="20" xfId="1" applyBorder="1" applyAlignment="1" applyProtection="1">
      <alignment horizontal="left"/>
      <protection locked="0"/>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3" xfId="1" applyFill="1" applyBorder="1" applyAlignment="1">
      <alignment horizontal="left" vertical="top" wrapText="1"/>
    </xf>
    <xf numFmtId="0" fontId="1" fillId="0" borderId="4" xfId="1" applyFill="1" applyBorder="1" applyAlignment="1">
      <alignment horizontal="left" vertical="top" wrapText="1"/>
    </xf>
    <xf numFmtId="0" fontId="1" fillId="0" borderId="5" xfId="1" applyFill="1" applyBorder="1" applyAlignment="1">
      <alignment horizontal="left" vertical="top" wrapText="1"/>
    </xf>
    <xf numFmtId="0" fontId="6" fillId="0" borderId="1" xfId="1" applyFont="1" applyBorder="1" applyAlignment="1">
      <alignment horizontal="center" vertical="top"/>
    </xf>
    <xf numFmtId="0" fontId="6" fillId="0" borderId="61" xfId="1" applyFont="1" applyBorder="1" applyAlignment="1">
      <alignment horizontal="center" vertical="top"/>
    </xf>
    <xf numFmtId="0" fontId="6" fillId="0" borderId="24" xfId="1" applyFont="1" applyBorder="1" applyAlignment="1">
      <alignment horizontal="center" vertical="top"/>
    </xf>
    <xf numFmtId="0" fontId="6" fillId="0" borderId="6" xfId="1" applyFont="1" applyBorder="1" applyAlignment="1">
      <alignment horizontal="center" vertical="top"/>
    </xf>
    <xf numFmtId="0" fontId="6" fillId="0" borderId="23" xfId="1" applyFont="1" applyBorder="1" applyAlignment="1">
      <alignment horizontal="center" vertical="top"/>
    </xf>
    <xf numFmtId="0" fontId="6" fillId="0" borderId="25" xfId="1" applyFont="1" applyBorder="1" applyAlignment="1">
      <alignment horizontal="center" vertical="top"/>
    </xf>
    <xf numFmtId="0" fontId="14" fillId="0" borderId="23" xfId="1" applyFont="1" applyBorder="1" applyAlignment="1">
      <alignment horizontal="left" wrapText="1"/>
    </xf>
    <xf numFmtId="0" fontId="1" fillId="0" borderId="3" xfId="1" applyBorder="1" applyAlignment="1">
      <alignment horizontal="center" vertical="top"/>
    </xf>
    <xf numFmtId="0" fontId="1" fillId="0" borderId="5" xfId="1" applyBorder="1" applyAlignment="1">
      <alignment horizontal="center" vertical="top"/>
    </xf>
    <xf numFmtId="0" fontId="1" fillId="0" borderId="6" xfId="1" applyBorder="1" applyAlignment="1">
      <alignment horizontal="left" vertical="top" wrapText="1"/>
    </xf>
    <xf numFmtId="0" fontId="1" fillId="0" borderId="23" xfId="1" applyBorder="1" applyAlignment="1">
      <alignment horizontal="left" vertical="top" wrapText="1"/>
    </xf>
    <xf numFmtId="0" fontId="1" fillId="0" borderId="25" xfId="1" applyBorder="1" applyAlignment="1">
      <alignment horizontal="left" vertical="top" wrapText="1"/>
    </xf>
    <xf numFmtId="0" fontId="1" fillId="0" borderId="6" xfId="1" applyFill="1" applyBorder="1" applyAlignment="1">
      <alignment horizontal="left" vertical="top" wrapText="1"/>
    </xf>
    <xf numFmtId="0" fontId="1" fillId="0" borderId="23" xfId="1" applyFill="1" applyBorder="1" applyAlignment="1">
      <alignment horizontal="left" vertical="top" wrapText="1"/>
    </xf>
    <xf numFmtId="0" fontId="1" fillId="0" borderId="25" xfId="1" applyFill="1" applyBorder="1" applyAlignment="1">
      <alignment horizontal="left" vertical="top" wrapText="1"/>
    </xf>
    <xf numFmtId="0" fontId="1" fillId="0" borderId="42" xfId="1" applyFont="1" applyBorder="1" applyAlignment="1">
      <alignment horizontal="left" vertical="top" wrapText="1"/>
    </xf>
    <xf numFmtId="0" fontId="1" fillId="0" borderId="43" xfId="1" applyFont="1" applyBorder="1" applyAlignment="1">
      <alignment horizontal="left" vertical="top" wrapText="1"/>
    </xf>
    <xf numFmtId="0" fontId="1" fillId="0" borderId="44" xfId="1" applyFont="1" applyBorder="1" applyAlignment="1">
      <alignment horizontal="left" vertical="top" wrapText="1"/>
    </xf>
    <xf numFmtId="0" fontId="1" fillId="0" borderId="52" xfId="1" applyFont="1" applyBorder="1" applyAlignment="1">
      <alignment horizontal="left" vertical="top" wrapText="1"/>
    </xf>
    <xf numFmtId="0" fontId="1" fillId="0" borderId="53" xfId="1" applyFont="1" applyBorder="1" applyAlignment="1">
      <alignment horizontal="left" vertical="top" wrapText="1"/>
    </xf>
    <xf numFmtId="0" fontId="1" fillId="0" borderId="54" xfId="1" applyFont="1" applyBorder="1" applyAlignment="1">
      <alignment horizontal="left" vertical="top" wrapText="1"/>
    </xf>
    <xf numFmtId="0" fontId="1" fillId="0" borderId="47" xfId="1" applyFont="1" applyBorder="1" applyAlignment="1">
      <alignment horizontal="left" vertical="top" wrapText="1"/>
    </xf>
    <xf numFmtId="0" fontId="1" fillId="0" borderId="48" xfId="1" applyFont="1" applyBorder="1" applyAlignment="1">
      <alignment horizontal="left" vertical="top" wrapText="1"/>
    </xf>
    <xf numFmtId="0" fontId="1" fillId="0" borderId="49" xfId="1" applyFont="1" applyBorder="1" applyAlignment="1">
      <alignment horizontal="left" vertical="top" wrapText="1"/>
    </xf>
    <xf numFmtId="0" fontId="1" fillId="0" borderId="34" xfId="1" applyFont="1" applyBorder="1" applyAlignment="1">
      <alignment horizontal="left" vertical="top" wrapText="1"/>
    </xf>
    <xf numFmtId="0" fontId="1" fillId="0" borderId="4" xfId="1" applyFont="1" applyBorder="1" applyAlignment="1">
      <alignment horizontal="left" vertical="top" wrapText="1"/>
    </xf>
    <xf numFmtId="0" fontId="1" fillId="0" borderId="5" xfId="1" applyFont="1" applyBorder="1" applyAlignment="1">
      <alignment horizontal="left" vertical="top" wrapText="1"/>
    </xf>
    <xf numFmtId="0" fontId="6" fillId="0" borderId="26" xfId="1" applyFont="1" applyBorder="1" applyAlignment="1">
      <alignment horizontal="center" vertical="top"/>
    </xf>
    <xf numFmtId="0" fontId="6" fillId="0" borderId="29" xfId="1" applyFont="1" applyBorder="1" applyAlignment="1">
      <alignment horizontal="center" vertical="top"/>
    </xf>
    <xf numFmtId="0" fontId="6" fillId="0" borderId="27" xfId="1" applyFont="1" applyBorder="1" applyAlignment="1">
      <alignment horizontal="center" vertical="top" wrapText="1"/>
    </xf>
    <xf numFmtId="0" fontId="6" fillId="0" borderId="30" xfId="1" applyFont="1" applyBorder="1" applyAlignment="1">
      <alignment horizontal="center" vertical="top" wrapText="1"/>
    </xf>
    <xf numFmtId="0" fontId="6" fillId="0" borderId="27" xfId="1" applyFont="1" applyBorder="1" applyAlignment="1">
      <alignment horizontal="center" vertical="top"/>
    </xf>
    <xf numFmtId="0" fontId="6" fillId="0" borderId="28" xfId="1" applyFont="1" applyBorder="1" applyAlignment="1">
      <alignment horizontal="center" vertical="top"/>
    </xf>
    <xf numFmtId="0" fontId="6" fillId="0" borderId="30" xfId="1" applyFont="1" applyBorder="1" applyAlignment="1">
      <alignment horizontal="center" vertical="top"/>
    </xf>
    <xf numFmtId="0" fontId="6" fillId="0" borderId="31" xfId="1" applyFont="1" applyBorder="1" applyAlignment="1">
      <alignment horizontal="center" vertical="top"/>
    </xf>
    <xf numFmtId="0" fontId="1" fillId="0" borderId="34" xfId="1" applyFont="1" applyFill="1" applyBorder="1" applyAlignment="1">
      <alignment horizontal="left" vertical="top" wrapText="1"/>
    </xf>
    <xf numFmtId="0" fontId="1" fillId="0" borderId="4" xfId="1" applyFont="1" applyFill="1" applyBorder="1" applyAlignment="1">
      <alignment horizontal="left" vertical="top" wrapText="1"/>
    </xf>
    <xf numFmtId="0" fontId="1" fillId="0" borderId="5" xfId="1" applyFont="1" applyFill="1" applyBorder="1" applyAlignment="1">
      <alignment horizontal="left" vertical="top" wrapText="1"/>
    </xf>
    <xf numFmtId="0" fontId="1" fillId="3" borderId="37" xfId="1" applyFont="1" applyFill="1" applyBorder="1" applyAlignment="1">
      <alignment horizontal="left" vertical="top" wrapText="1"/>
    </xf>
    <xf numFmtId="0" fontId="1" fillId="3" borderId="38" xfId="1" applyFont="1" applyFill="1" applyBorder="1" applyAlignment="1">
      <alignment horizontal="left" vertical="top" wrapText="1"/>
    </xf>
    <xf numFmtId="0" fontId="1" fillId="3" borderId="39" xfId="1" applyFont="1" applyFill="1" applyBorder="1" applyAlignment="1">
      <alignment horizontal="left" vertical="top" wrapText="1"/>
    </xf>
    <xf numFmtId="0" fontId="1" fillId="0" borderId="58" xfId="1" applyFont="1" applyBorder="1" applyAlignment="1">
      <alignment horizontal="left" vertical="top" wrapText="1"/>
    </xf>
    <xf numFmtId="0" fontId="1" fillId="0" borderId="46" xfId="1" applyFont="1" applyBorder="1" applyAlignment="1">
      <alignment horizontal="left" vertical="top" wrapText="1"/>
    </xf>
    <xf numFmtId="0" fontId="1" fillId="0" borderId="56" xfId="1" applyFont="1" applyBorder="1" applyAlignment="1">
      <alignment horizontal="left" vertical="top" wrapText="1"/>
    </xf>
    <xf numFmtId="0" fontId="1" fillId="0" borderId="51" xfId="1" applyFont="1" applyBorder="1" applyAlignment="1">
      <alignment horizontal="left" vertical="top" wrapText="1"/>
    </xf>
    <xf numFmtId="0" fontId="1" fillId="0" borderId="57" xfId="1" applyFont="1" applyBorder="1" applyAlignment="1">
      <alignment horizontal="left" vertical="top" wrapText="1"/>
    </xf>
    <xf numFmtId="0" fontId="1" fillId="0" borderId="36" xfId="1" applyFont="1" applyBorder="1" applyAlignment="1">
      <alignment horizontal="left" vertical="top" wrapText="1"/>
    </xf>
    <xf numFmtId="0" fontId="1" fillId="0" borderId="55" xfId="1" applyFont="1" applyBorder="1" applyAlignment="1">
      <alignment horizontal="left" vertical="top" wrapText="1"/>
    </xf>
    <xf numFmtId="0" fontId="1" fillId="0" borderId="52" xfId="1" applyFont="1" applyFill="1" applyBorder="1" applyAlignment="1">
      <alignment horizontal="left" vertical="top" wrapText="1"/>
    </xf>
    <xf numFmtId="0" fontId="1" fillId="0" borderId="53" xfId="1" applyFont="1" applyFill="1" applyBorder="1" applyAlignment="1">
      <alignment horizontal="left" vertical="top" wrapText="1"/>
    </xf>
    <xf numFmtId="0" fontId="1" fillId="0" borderId="54" xfId="1" applyFont="1" applyFill="1" applyBorder="1" applyAlignment="1">
      <alignment horizontal="left" vertical="top" wrapText="1"/>
    </xf>
    <xf numFmtId="0" fontId="1" fillId="0" borderId="42" xfId="1" applyFont="1" applyBorder="1" applyAlignment="1">
      <alignment horizontal="left" wrapText="1"/>
    </xf>
    <xf numFmtId="0" fontId="1" fillId="0" borderId="43" xfId="1" applyFont="1" applyBorder="1" applyAlignment="1">
      <alignment horizontal="left" wrapText="1"/>
    </xf>
    <xf numFmtId="0" fontId="1" fillId="0" borderId="37" xfId="1" applyFont="1" applyBorder="1" applyAlignment="1">
      <alignment horizontal="left" vertical="top" wrapText="1"/>
    </xf>
    <xf numFmtId="0" fontId="1" fillId="0" borderId="38" xfId="1" applyFont="1" applyBorder="1" applyAlignment="1">
      <alignment horizontal="left" vertical="top" wrapText="1"/>
    </xf>
    <xf numFmtId="0" fontId="1" fillId="0" borderId="39" xfId="1" applyFont="1" applyBorder="1" applyAlignment="1">
      <alignment horizontal="left" vertical="top" wrapText="1"/>
    </xf>
    <xf numFmtId="0" fontId="6" fillId="0" borderId="3" xfId="1" applyFont="1" applyBorder="1" applyAlignment="1">
      <alignment horizontal="center"/>
    </xf>
    <xf numFmtId="0" fontId="6" fillId="0" borderId="4" xfId="1" applyFont="1" applyBorder="1" applyAlignment="1">
      <alignment horizontal="center"/>
    </xf>
    <xf numFmtId="0" fontId="6" fillId="0" borderId="5" xfId="1" applyFont="1" applyBorder="1" applyAlignment="1">
      <alignment horizontal="center"/>
    </xf>
    <xf numFmtId="0" fontId="10" fillId="0" borderId="0" xfId="1" applyFont="1" applyAlignment="1">
      <alignment horizontal="left" vertical="center" wrapText="1"/>
    </xf>
    <xf numFmtId="0" fontId="6" fillId="0" borderId="1" xfId="1" applyFont="1" applyBorder="1" applyAlignment="1">
      <alignment horizontal="center" vertical="top" wrapText="1"/>
    </xf>
    <xf numFmtId="0" fontId="6" fillId="0" borderId="24" xfId="1" applyFont="1" applyBorder="1" applyAlignment="1">
      <alignment horizontal="center" vertical="top" wrapText="1"/>
    </xf>
    <xf numFmtId="0" fontId="6" fillId="0" borderId="6" xfId="1" applyFont="1" applyBorder="1" applyAlignment="1">
      <alignment horizontal="center" vertical="top" wrapText="1"/>
    </xf>
    <xf numFmtId="0" fontId="6" fillId="0" borderId="25" xfId="1" applyFont="1" applyBorder="1" applyAlignment="1">
      <alignment horizontal="center" vertical="top" wrapText="1"/>
    </xf>
    <xf numFmtId="0" fontId="6" fillId="0" borderId="2" xfId="1" applyFont="1" applyBorder="1" applyAlignment="1">
      <alignment horizontal="center" vertical="top" wrapText="1"/>
    </xf>
    <xf numFmtId="0" fontId="6" fillId="0" borderId="7" xfId="1" applyFont="1" applyBorder="1" applyAlignment="1">
      <alignment horizontal="center" vertical="top" wrapText="1"/>
    </xf>
    <xf numFmtId="0" fontId="1" fillId="0" borderId="8" xfId="1" applyBorder="1" applyAlignment="1">
      <alignment horizontal="center" vertical="top"/>
    </xf>
    <xf numFmtId="0" fontId="1" fillId="0" borderId="3" xfId="1" applyBorder="1" applyAlignment="1">
      <alignment horizontal="center" vertical="top" wrapText="1"/>
    </xf>
    <xf numFmtId="0" fontId="1" fillId="0" borderId="5" xfId="1" applyBorder="1" applyAlignment="1">
      <alignment horizontal="center" vertical="top" wrapText="1"/>
    </xf>
    <xf numFmtId="0" fontId="6" fillId="0" borderId="8" xfId="1" applyFont="1" applyBorder="1" applyAlignment="1">
      <alignment horizontal="left" vertical="top" wrapText="1"/>
    </xf>
    <xf numFmtId="0" fontId="1" fillId="0" borderId="8" xfId="1" applyBorder="1" applyAlignment="1">
      <alignment horizontal="left" vertical="top" wrapText="1"/>
    </xf>
    <xf numFmtId="0" fontId="2" fillId="0" borderId="0" xfId="1" applyFont="1" applyAlignment="1">
      <alignment horizontal="center"/>
    </xf>
    <xf numFmtId="17" fontId="4" fillId="0" borderId="0" xfId="1" quotePrefix="1" applyNumberFormat="1" applyFont="1" applyAlignment="1">
      <alignment horizontal="center"/>
    </xf>
    <xf numFmtId="0" fontId="6" fillId="0" borderId="3" xfId="1" applyFont="1" applyBorder="1" applyAlignment="1">
      <alignment horizontal="center" vertical="top"/>
    </xf>
    <xf numFmtId="0" fontId="6" fillId="0" borderId="4" xfId="1" applyFont="1" applyBorder="1" applyAlignment="1">
      <alignment horizontal="center" vertical="top"/>
    </xf>
    <xf numFmtId="0" fontId="6" fillId="0" borderId="5" xfId="1" applyFont="1" applyBorder="1" applyAlignment="1">
      <alignment horizontal="center" vertical="top"/>
    </xf>
  </cellXfs>
  <cellStyles count="2">
    <cellStyle name="Normal" xfId="0" builtinId="0"/>
    <cellStyle name="Normal 1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rbit.gvrd.bc.ca/Users/swellman/Documents/2017%20GHG%20Credit%20Allocation%20Estim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ranet.gvrd.bc.ca/Users/bkirkpat/Downloads/Metro_Vancouver_Waste-to-Energy_Facility_CEMS_Monthly_Emissions_Summary_for_2023%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GHG Credit Allocation Esti"/>
      <sheetName val="Comment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2023"/>
      <sheetName val="Jan CEMS"/>
      <sheetName val="Feb 2023"/>
      <sheetName val="Feb CEMS"/>
      <sheetName val="Mar 2023"/>
      <sheetName val="Mar CEMS"/>
      <sheetName val="April 2023"/>
      <sheetName val="April CEMS"/>
      <sheetName val="May 2023"/>
      <sheetName val="May CEMS"/>
      <sheetName val="June 2023"/>
      <sheetName val="June CEMS"/>
      <sheetName val="July 2022"/>
      <sheetName val="July CEMS"/>
      <sheetName val="Aug 2022"/>
      <sheetName val="Aug CEMS"/>
      <sheetName val="Sept 2022"/>
      <sheetName val="Sept CEMS"/>
      <sheetName val="Oct 2022"/>
      <sheetName val="Oct CEMS"/>
      <sheetName val="Nov 2022"/>
      <sheetName val="Nov CEMS"/>
      <sheetName val="Dec 2022"/>
      <sheetName val="Dec CEMS"/>
      <sheetName val="Annual CEMS"/>
      <sheetName val="Annual Report"/>
      <sheetName val="Annual shutdown"/>
    </sheetNames>
    <sheetDataSet>
      <sheetData sheetId="0"/>
      <sheetData sheetId="1"/>
      <sheetData sheetId="2"/>
      <sheetData sheetId="3"/>
      <sheetData sheetId="4"/>
      <sheetData sheetId="5"/>
      <sheetData sheetId="6"/>
      <sheetData sheetId="7"/>
      <sheetData sheetId="8"/>
      <sheetData sheetId="9"/>
      <sheetData sheetId="10"/>
      <sheetData sheetId="11">
        <row r="37">
          <cell r="D37">
            <v>48.43666666666666</v>
          </cell>
          <cell r="E37">
            <v>126.69666666666669</v>
          </cell>
          <cell r="F37">
            <v>35.203333333333333</v>
          </cell>
          <cell r="G37">
            <v>7.1333333333333346E-2</v>
          </cell>
          <cell r="H37">
            <v>0.4263333333333334</v>
          </cell>
          <cell r="L37">
            <v>64.237931034482756</v>
          </cell>
          <cell r="M37">
            <v>128.80344827586205</v>
          </cell>
          <cell r="N37">
            <v>29.051724137931025</v>
          </cell>
          <cell r="O37">
            <v>6.7241379310344837E-2</v>
          </cell>
          <cell r="P37">
            <v>1.1434482758620688</v>
          </cell>
          <cell r="T37">
            <v>55.57692307692308</v>
          </cell>
          <cell r="U37">
            <v>132.58461538461538</v>
          </cell>
          <cell r="V37">
            <v>34.207692307692305</v>
          </cell>
          <cell r="W37">
            <v>0.56807692307692303</v>
          </cell>
          <cell r="X37">
            <v>0.61230769230769233</v>
          </cell>
        </row>
        <row r="39">
          <cell r="D39">
            <v>83.7</v>
          </cell>
          <cell r="E39">
            <v>132.69999999999999</v>
          </cell>
          <cell r="F39">
            <v>45.4</v>
          </cell>
          <cell r="G39">
            <v>0.17</v>
          </cell>
          <cell r="L39">
            <v>124.3</v>
          </cell>
          <cell r="M39">
            <v>135.6</v>
          </cell>
          <cell r="N39">
            <v>37.799999999999997</v>
          </cell>
          <cell r="O39">
            <v>0.47</v>
          </cell>
          <cell r="T39">
            <v>85</v>
          </cell>
          <cell r="U39">
            <v>139.4</v>
          </cell>
          <cell r="V39">
            <v>40</v>
          </cell>
          <cell r="W39">
            <v>1.79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4"/>
  <sheetViews>
    <sheetView showGridLines="0" tabSelected="1" view="pageBreakPreview" topLeftCell="A261" zoomScale="130" zoomScaleNormal="100" zoomScaleSheetLayoutView="130" workbookViewId="0">
      <selection activeCell="C298" sqref="C298:E298"/>
    </sheetView>
  </sheetViews>
  <sheetFormatPr defaultColWidth="9.42578125" defaultRowHeight="12.75" x14ac:dyDescent="0.2"/>
  <cols>
    <col min="1" max="1" width="13.5703125" style="4" customWidth="1"/>
    <col min="2" max="2" width="12.42578125" style="4" customWidth="1"/>
    <col min="3" max="3" width="13.140625" style="4" customWidth="1"/>
    <col min="4" max="4" width="17.42578125" style="2" customWidth="1"/>
    <col min="5" max="6" width="17.42578125" style="4" customWidth="1"/>
    <col min="7" max="16384" width="9.42578125" style="4"/>
  </cols>
  <sheetData>
    <row r="1" spans="1:7" s="1" customFormat="1" ht="19.350000000000001" customHeight="1" x14ac:dyDescent="0.35">
      <c r="A1" s="327" t="s">
        <v>0</v>
      </c>
      <c r="B1" s="327"/>
      <c r="C1" s="327"/>
      <c r="D1" s="327"/>
      <c r="E1" s="327"/>
      <c r="F1" s="327"/>
    </row>
    <row r="2" spans="1:7" s="1" customFormat="1" ht="21" customHeight="1" x14ac:dyDescent="0.35">
      <c r="A2" s="327" t="s">
        <v>1</v>
      </c>
      <c r="B2" s="327"/>
      <c r="C2" s="327"/>
      <c r="D2" s="327"/>
      <c r="E2" s="327"/>
      <c r="F2" s="327"/>
    </row>
    <row r="3" spans="1:7" ht="3.6" customHeight="1" x14ac:dyDescent="0.2">
      <c r="A3" s="2"/>
      <c r="B3" s="3"/>
      <c r="C3" s="3"/>
      <c r="E3" s="3"/>
      <c r="F3" s="3"/>
    </row>
    <row r="4" spans="1:7" ht="18" x14ac:dyDescent="0.25">
      <c r="A4" s="328" t="s">
        <v>2</v>
      </c>
      <c r="B4" s="328"/>
      <c r="C4" s="328"/>
      <c r="D4" s="328"/>
      <c r="E4" s="328"/>
      <c r="F4" s="328"/>
    </row>
    <row r="5" spans="1:7" ht="6.6" customHeight="1" x14ac:dyDescent="0.25">
      <c r="A5" s="5"/>
      <c r="B5" s="3"/>
      <c r="C5" s="3"/>
      <c r="E5" s="3"/>
      <c r="F5" s="3"/>
    </row>
    <row r="6" spans="1:7" ht="18" x14ac:dyDescent="0.25">
      <c r="A6" s="6" t="s">
        <v>3</v>
      </c>
    </row>
    <row r="7" spans="1:7" ht="6.95" customHeight="1" thickBot="1" x14ac:dyDescent="0.3">
      <c r="A7" s="6"/>
    </row>
    <row r="8" spans="1:7" ht="15" customHeight="1" thickBot="1" x14ac:dyDescent="0.25">
      <c r="A8" s="7" t="s">
        <v>4</v>
      </c>
      <c r="B8" s="320" t="s">
        <v>5</v>
      </c>
      <c r="C8" s="320" t="s">
        <v>6</v>
      </c>
      <c r="D8" s="329" t="s">
        <v>7</v>
      </c>
      <c r="E8" s="330"/>
      <c r="F8" s="331"/>
    </row>
    <row r="9" spans="1:7" ht="24.95" customHeight="1" thickBot="1" x14ac:dyDescent="0.25">
      <c r="A9" s="8"/>
      <c r="B9" s="321"/>
      <c r="C9" s="321"/>
      <c r="D9" s="9" t="s">
        <v>8</v>
      </c>
      <c r="E9" s="9" t="s">
        <v>9</v>
      </c>
      <c r="F9" s="9" t="s">
        <v>10</v>
      </c>
    </row>
    <row r="10" spans="1:7" x14ac:dyDescent="0.2">
      <c r="A10" s="10" t="s">
        <v>11</v>
      </c>
      <c r="B10" s="11">
        <v>50</v>
      </c>
      <c r="C10" s="12" t="s">
        <v>12</v>
      </c>
      <c r="D10" s="13">
        <f>'[2]June CEMS'!F39</f>
        <v>45.4</v>
      </c>
      <c r="E10" s="13">
        <f>'[2]June CEMS'!N39</f>
        <v>37.799999999999997</v>
      </c>
      <c r="F10" s="13">
        <f>'[2]June CEMS'!V39</f>
        <v>40</v>
      </c>
    </row>
    <row r="11" spans="1:7" ht="14.25" hidden="1" x14ac:dyDescent="0.2">
      <c r="A11" s="10" t="s">
        <v>13</v>
      </c>
      <c r="B11" s="11">
        <v>55</v>
      </c>
      <c r="C11" s="12" t="s">
        <v>14</v>
      </c>
      <c r="D11" s="13"/>
      <c r="E11" s="13"/>
      <c r="F11" s="13"/>
    </row>
    <row r="12" spans="1:7" ht="15.75" x14ac:dyDescent="0.3">
      <c r="A12" s="10" t="s">
        <v>15</v>
      </c>
      <c r="B12" s="11">
        <v>200</v>
      </c>
      <c r="C12" s="12" t="s">
        <v>12</v>
      </c>
      <c r="D12" s="13">
        <f>'[2]June CEMS'!D39</f>
        <v>83.7</v>
      </c>
      <c r="E12" s="13">
        <f>'[2]June CEMS'!L39</f>
        <v>124.3</v>
      </c>
      <c r="F12" s="13">
        <f>'[2]June CEMS'!T39</f>
        <v>85</v>
      </c>
    </row>
    <row r="13" spans="1:7" ht="15" x14ac:dyDescent="0.25">
      <c r="A13" s="14" t="s">
        <v>16</v>
      </c>
      <c r="B13" s="15">
        <v>190</v>
      </c>
      <c r="C13" s="15" t="s">
        <v>12</v>
      </c>
      <c r="D13" s="16">
        <f>'[2]June CEMS'!E39</f>
        <v>132.69999999999999</v>
      </c>
      <c r="E13" s="16">
        <f>'[2]June CEMS'!M39</f>
        <v>135.6</v>
      </c>
      <c r="F13" s="16">
        <f>'[2]June CEMS'!U39</f>
        <v>139.4</v>
      </c>
      <c r="G13" s="17"/>
    </row>
    <row r="14" spans="1:7" ht="13.5" thickBot="1" x14ac:dyDescent="0.25">
      <c r="A14" s="18" t="s">
        <v>17</v>
      </c>
      <c r="B14" s="19">
        <v>10</v>
      </c>
      <c r="C14" s="20" t="s">
        <v>12</v>
      </c>
      <c r="D14" s="21">
        <f>'[2]June CEMS'!G39</f>
        <v>0.17</v>
      </c>
      <c r="E14" s="21">
        <f>'[2]June CEMS'!O39</f>
        <v>0.47</v>
      </c>
      <c r="F14" s="21">
        <f>'[2]June CEMS'!W39</f>
        <v>1.79</v>
      </c>
    </row>
    <row r="15" spans="1:7" ht="13.5" thickBot="1" x14ac:dyDescent="0.25">
      <c r="A15" s="22"/>
      <c r="B15" s="23"/>
      <c r="C15" s="23"/>
      <c r="D15" s="312" t="s">
        <v>18</v>
      </c>
      <c r="E15" s="313"/>
      <c r="F15" s="314"/>
    </row>
    <row r="16" spans="1:7" ht="12.75" customHeight="1" thickBot="1" x14ac:dyDescent="0.25">
      <c r="A16" s="24"/>
      <c r="B16" s="23"/>
      <c r="C16" s="23"/>
      <c r="D16" s="25" t="s">
        <v>8</v>
      </c>
      <c r="E16" s="25" t="s">
        <v>9</v>
      </c>
      <c r="F16" s="25" t="s">
        <v>10</v>
      </c>
    </row>
    <row r="17" spans="1:6" x14ac:dyDescent="0.2">
      <c r="A17" s="26" t="s">
        <v>19</v>
      </c>
      <c r="B17" s="27"/>
      <c r="C17" s="28"/>
      <c r="D17" s="13">
        <f>'[2]June CEMS'!H37</f>
        <v>0.4263333333333334</v>
      </c>
      <c r="E17" s="29">
        <f>'[2]June CEMS'!P37</f>
        <v>1.1434482758620688</v>
      </c>
      <c r="F17" s="30">
        <f>'[2]June CEMS'!X37</f>
        <v>0.61230769230769233</v>
      </c>
    </row>
    <row r="18" spans="1:6" x14ac:dyDescent="0.2">
      <c r="A18" s="10" t="s">
        <v>11</v>
      </c>
      <c r="B18" s="31"/>
      <c r="C18" s="32"/>
      <c r="D18" s="13">
        <f>'[2]June CEMS'!F37</f>
        <v>35.203333333333333</v>
      </c>
      <c r="E18" s="13">
        <f>'[2]June CEMS'!N37</f>
        <v>29.051724137931025</v>
      </c>
      <c r="F18" s="13">
        <f>'[2]June CEMS'!V37</f>
        <v>34.207692307692305</v>
      </c>
    </row>
    <row r="19" spans="1:6" x14ac:dyDescent="0.2">
      <c r="A19" s="10" t="s">
        <v>20</v>
      </c>
      <c r="B19" s="31"/>
      <c r="C19" s="32"/>
      <c r="D19" s="30">
        <f>'[2]June CEMS'!G37</f>
        <v>7.1333333333333346E-2</v>
      </c>
      <c r="E19" s="30">
        <f>'[2]June CEMS'!O37</f>
        <v>6.7241379310344837E-2</v>
      </c>
      <c r="F19" s="30">
        <f>'[2]June CEMS'!W37</f>
        <v>0.56807692307692303</v>
      </c>
    </row>
    <row r="20" spans="1:6" ht="15.75" x14ac:dyDescent="0.3">
      <c r="A20" s="10" t="s">
        <v>21</v>
      </c>
      <c r="B20" s="31"/>
      <c r="C20" s="32"/>
      <c r="D20" s="13">
        <f>'[2]June CEMS'!D37</f>
        <v>48.43666666666666</v>
      </c>
      <c r="E20" s="13">
        <f>'[2]June CEMS'!L37</f>
        <v>64.237931034482756</v>
      </c>
      <c r="F20" s="13">
        <f>'[2]June CEMS'!T37</f>
        <v>55.57692307692308</v>
      </c>
    </row>
    <row r="21" spans="1:6" ht="13.5" thickBot="1" x14ac:dyDescent="0.25">
      <c r="A21" s="18" t="s">
        <v>22</v>
      </c>
      <c r="B21" s="33"/>
      <c r="C21" s="34"/>
      <c r="D21" s="35">
        <f>'[2]June CEMS'!E37</f>
        <v>126.69666666666669</v>
      </c>
      <c r="E21" s="35">
        <f>'[2]June CEMS'!M37</f>
        <v>128.80344827586205</v>
      </c>
      <c r="F21" s="35">
        <f>'[2]June CEMS'!U37</f>
        <v>132.58461538461538</v>
      </c>
    </row>
    <row r="22" spans="1:6" ht="13.5" hidden="1" thickBot="1" x14ac:dyDescent="0.25">
      <c r="A22" s="36" t="s">
        <v>17</v>
      </c>
      <c r="B22" s="37"/>
      <c r="C22" s="38"/>
      <c r="D22" s="39"/>
      <c r="E22" s="23"/>
      <c r="F22" s="40"/>
    </row>
    <row r="23" spans="1:6" ht="26.25" customHeight="1" x14ac:dyDescent="0.2">
      <c r="A23" s="315" t="s">
        <v>23</v>
      </c>
      <c r="B23" s="315"/>
      <c r="C23" s="315"/>
      <c r="D23" s="315"/>
      <c r="E23" s="315"/>
      <c r="F23" s="315"/>
    </row>
    <row r="24" spans="1:6" s="42" customFormat="1" ht="14.25" x14ac:dyDescent="0.2">
      <c r="A24" s="41" t="s">
        <v>24</v>
      </c>
      <c r="C24" s="43"/>
      <c r="D24" s="41" t="s">
        <v>25</v>
      </c>
      <c r="E24" s="44"/>
      <c r="F24" s="44"/>
    </row>
    <row r="25" spans="1:6" s="42" customFormat="1" x14ac:dyDescent="0.2">
      <c r="A25" s="41" t="s">
        <v>26</v>
      </c>
      <c r="C25" s="43"/>
      <c r="D25" s="41"/>
      <c r="E25" s="44"/>
      <c r="F25" s="44"/>
    </row>
    <row r="26" spans="1:6" ht="7.5" customHeight="1" x14ac:dyDescent="0.2">
      <c r="C26" s="45"/>
      <c r="E26" s="23"/>
      <c r="F26" s="23"/>
    </row>
    <row r="27" spans="1:6" ht="16.5" customHeight="1" x14ac:dyDescent="0.25">
      <c r="A27" s="6" t="s">
        <v>27</v>
      </c>
    </row>
    <row r="28" spans="1:6" ht="8.25" customHeight="1" x14ac:dyDescent="0.25">
      <c r="A28" s="6"/>
    </row>
    <row r="29" spans="1:6" ht="16.5" thickBot="1" x14ac:dyDescent="0.3">
      <c r="A29" s="46" t="s">
        <v>28</v>
      </c>
      <c r="B29" s="47"/>
      <c r="C29" s="47"/>
      <c r="D29" s="48"/>
      <c r="E29" s="47"/>
      <c r="F29" s="48"/>
    </row>
    <row r="30" spans="1:6" ht="14.25" customHeight="1" x14ac:dyDescent="0.2">
      <c r="A30" s="49" t="s">
        <v>29</v>
      </c>
      <c r="B30" s="316" t="s">
        <v>30</v>
      </c>
      <c r="C30" s="317"/>
      <c r="D30" s="320" t="s">
        <v>31</v>
      </c>
      <c r="E30" s="50" t="s">
        <v>32</v>
      </c>
      <c r="F30" s="320" t="s">
        <v>33</v>
      </c>
    </row>
    <row r="31" spans="1:6" ht="11.45" customHeight="1" thickBot="1" x14ac:dyDescent="0.25">
      <c r="A31" s="51"/>
      <c r="B31" s="318"/>
      <c r="C31" s="319"/>
      <c r="D31" s="321"/>
      <c r="E31" s="52"/>
      <c r="F31" s="321"/>
    </row>
    <row r="32" spans="1:6" s="56" customFormat="1" ht="9" customHeight="1" thickBot="1" x14ac:dyDescent="0.25">
      <c r="A32" s="322"/>
      <c r="B32" s="323"/>
      <c r="C32" s="324"/>
      <c r="D32" s="53"/>
      <c r="E32" s="54"/>
      <c r="F32" s="55"/>
    </row>
    <row r="33" spans="1:6" s="56" customFormat="1" ht="13.5" thickBot="1" x14ac:dyDescent="0.25">
      <c r="A33" s="322"/>
      <c r="B33" s="325" t="s">
        <v>34</v>
      </c>
      <c r="C33" s="325"/>
      <c r="D33" s="325"/>
      <c r="E33" s="325"/>
      <c r="F33" s="325"/>
    </row>
    <row r="34" spans="1:6" s="56" customFormat="1" ht="9" customHeight="1" thickBot="1" x14ac:dyDescent="0.25">
      <c r="A34" s="322"/>
      <c r="B34" s="326"/>
      <c r="C34" s="326"/>
      <c r="D34" s="326"/>
      <c r="E34" s="326"/>
      <c r="F34" s="326"/>
    </row>
    <row r="35" spans="1:6" ht="6.95" customHeight="1" x14ac:dyDescent="0.2"/>
    <row r="36" spans="1:6" ht="15.75" x14ac:dyDescent="0.25">
      <c r="A36" s="46" t="s">
        <v>35</v>
      </c>
      <c r="B36" s="47"/>
      <c r="C36" s="47"/>
      <c r="D36" s="48"/>
      <c r="E36" s="47"/>
      <c r="F36" s="48"/>
    </row>
    <row r="37" spans="1:6" ht="10.5" hidden="1" customHeight="1" x14ac:dyDescent="0.25">
      <c r="A37" s="46"/>
      <c r="B37" s="47"/>
      <c r="C37" s="47"/>
      <c r="D37" s="48"/>
      <c r="E37" s="47"/>
      <c r="F37" s="48"/>
    </row>
    <row r="38" spans="1:6" hidden="1" x14ac:dyDescent="0.2">
      <c r="A38" s="57" t="s">
        <v>36</v>
      </c>
      <c r="B38" s="47"/>
      <c r="C38" s="47"/>
      <c r="D38" s="48"/>
      <c r="E38" s="47"/>
      <c r="F38" s="48"/>
    </row>
    <row r="39" spans="1:6" hidden="1" x14ac:dyDescent="0.2">
      <c r="A39" s="57" t="s">
        <v>37</v>
      </c>
      <c r="B39" s="47"/>
      <c r="C39" s="47"/>
      <c r="D39" s="48"/>
      <c r="E39" s="47"/>
      <c r="F39" s="48"/>
    </row>
    <row r="40" spans="1:6" hidden="1" x14ac:dyDescent="0.2">
      <c r="A40" s="57"/>
      <c r="B40" s="47"/>
      <c r="C40" s="47"/>
      <c r="D40" s="48"/>
      <c r="E40" s="47"/>
      <c r="F40" s="48"/>
    </row>
    <row r="41" spans="1:6" hidden="1" x14ac:dyDescent="0.2">
      <c r="A41" s="283" t="s">
        <v>38</v>
      </c>
      <c r="B41" s="285" t="s">
        <v>39</v>
      </c>
      <c r="C41" s="285" t="s">
        <v>40</v>
      </c>
      <c r="D41" s="287" t="s">
        <v>41</v>
      </c>
      <c r="E41" s="287"/>
      <c r="F41" s="288"/>
    </row>
    <row r="42" spans="1:6" ht="13.5" hidden="1" thickBot="1" x14ac:dyDescent="0.25">
      <c r="A42" s="284"/>
      <c r="B42" s="286"/>
      <c r="C42" s="286"/>
      <c r="D42" s="289"/>
      <c r="E42" s="289"/>
      <c r="F42" s="290"/>
    </row>
    <row r="43" spans="1:6" ht="32.25" hidden="1" customHeight="1" thickBot="1" x14ac:dyDescent="0.25">
      <c r="A43" s="58"/>
      <c r="B43" s="59"/>
      <c r="C43" s="60"/>
      <c r="D43" s="280"/>
      <c r="E43" s="281"/>
      <c r="F43" s="282"/>
    </row>
    <row r="44" spans="1:6" ht="10.5" hidden="1" customHeight="1" x14ac:dyDescent="0.25">
      <c r="A44" s="46"/>
      <c r="B44" s="47"/>
      <c r="C44" s="47"/>
      <c r="D44" s="48"/>
      <c r="E44" s="47"/>
      <c r="F44" s="48"/>
    </row>
    <row r="45" spans="1:6" x14ac:dyDescent="0.2">
      <c r="A45" s="57" t="s">
        <v>42</v>
      </c>
      <c r="B45" s="47"/>
      <c r="C45" s="47"/>
      <c r="D45" s="48"/>
      <c r="E45" s="47"/>
      <c r="F45" s="48"/>
    </row>
    <row r="46" spans="1:6" x14ac:dyDescent="0.2">
      <c r="A46" s="57" t="s">
        <v>43</v>
      </c>
      <c r="B46" s="47"/>
      <c r="C46" s="47"/>
      <c r="D46" s="48"/>
      <c r="E46" s="47"/>
      <c r="F46" s="48"/>
    </row>
    <row r="47" spans="1:6" ht="13.5" thickBot="1" x14ac:dyDescent="0.25">
      <c r="A47" s="57" t="s">
        <v>44</v>
      </c>
      <c r="B47" s="47"/>
      <c r="C47" s="47"/>
      <c r="D47" s="48"/>
      <c r="E47" s="47"/>
      <c r="F47" s="48"/>
    </row>
    <row r="48" spans="1:6" ht="14.25" customHeight="1" x14ac:dyDescent="0.2">
      <c r="A48" s="283" t="s">
        <v>38</v>
      </c>
      <c r="B48" s="285" t="s">
        <v>39</v>
      </c>
      <c r="C48" s="285" t="s">
        <v>40</v>
      </c>
      <c r="D48" s="287" t="s">
        <v>41</v>
      </c>
      <c r="E48" s="287"/>
      <c r="F48" s="288"/>
    </row>
    <row r="49" spans="1:6" ht="13.5" thickBot="1" x14ac:dyDescent="0.25">
      <c r="A49" s="284"/>
      <c r="B49" s="286"/>
      <c r="C49" s="286"/>
      <c r="D49" s="289"/>
      <c r="E49" s="289"/>
      <c r="F49" s="290"/>
    </row>
    <row r="50" spans="1:6" s="64" customFormat="1" x14ac:dyDescent="0.2">
      <c r="A50" s="61">
        <v>45078.395833333336</v>
      </c>
      <c r="B50" s="62" t="s">
        <v>45</v>
      </c>
      <c r="C50" s="63">
        <v>103.1</v>
      </c>
      <c r="D50" s="309" t="s">
        <v>46</v>
      </c>
      <c r="E50" s="310"/>
      <c r="F50" s="311"/>
    </row>
    <row r="51" spans="1:6" s="64" customFormat="1" x14ac:dyDescent="0.2">
      <c r="A51" s="65">
        <v>45084.479166666664</v>
      </c>
      <c r="B51" s="66" t="s">
        <v>45</v>
      </c>
      <c r="C51" s="67">
        <v>152.1</v>
      </c>
      <c r="D51" s="271" t="s">
        <v>46</v>
      </c>
      <c r="E51" s="272"/>
      <c r="F51" s="273"/>
    </row>
    <row r="52" spans="1:6" s="64" customFormat="1" x14ac:dyDescent="0.2">
      <c r="A52" s="68">
        <v>45097.1875</v>
      </c>
      <c r="B52" s="69" t="s">
        <v>45</v>
      </c>
      <c r="C52" s="70">
        <v>131.5</v>
      </c>
      <c r="D52" s="271" t="s">
        <v>46</v>
      </c>
      <c r="E52" s="272"/>
      <c r="F52" s="273"/>
    </row>
    <row r="53" spans="1:6" s="64" customFormat="1" x14ac:dyDescent="0.2">
      <c r="A53" s="68">
        <v>45099.416666666664</v>
      </c>
      <c r="B53" s="69" t="s">
        <v>45</v>
      </c>
      <c r="C53" s="70">
        <v>144.9</v>
      </c>
      <c r="D53" s="271" t="s">
        <v>46</v>
      </c>
      <c r="E53" s="272"/>
      <c r="F53" s="273"/>
    </row>
    <row r="54" spans="1:6" s="64" customFormat="1" ht="27" hidden="1" customHeight="1" x14ac:dyDescent="0.2">
      <c r="A54" s="68"/>
      <c r="B54" s="69" t="s">
        <v>45</v>
      </c>
      <c r="C54" s="70"/>
      <c r="D54" s="271"/>
      <c r="E54" s="272"/>
      <c r="F54" s="273"/>
    </row>
    <row r="55" spans="1:6" s="64" customFormat="1" hidden="1" x14ac:dyDescent="0.2">
      <c r="A55" s="68"/>
      <c r="B55" s="69" t="s">
        <v>45</v>
      </c>
      <c r="C55" s="70"/>
      <c r="D55" s="271"/>
      <c r="E55" s="272"/>
      <c r="F55" s="273"/>
    </row>
    <row r="56" spans="1:6" s="64" customFormat="1" ht="26.1" hidden="1" customHeight="1" x14ac:dyDescent="0.2">
      <c r="A56" s="65"/>
      <c r="B56" s="71" t="s">
        <v>45</v>
      </c>
      <c r="C56" s="71"/>
      <c r="D56" s="277"/>
      <c r="E56" s="278"/>
      <c r="F56" s="279"/>
    </row>
    <row r="57" spans="1:6" s="64" customFormat="1" ht="26.25" hidden="1" customHeight="1" x14ac:dyDescent="0.2">
      <c r="A57" s="68">
        <v>44674.833333333336</v>
      </c>
      <c r="B57" s="72" t="s">
        <v>45</v>
      </c>
      <c r="C57" s="70">
        <v>129</v>
      </c>
      <c r="D57" s="271" t="s">
        <v>47</v>
      </c>
      <c r="E57" s="272"/>
      <c r="F57" s="273"/>
    </row>
    <row r="58" spans="1:6" s="64" customFormat="1" ht="24.75" hidden="1" customHeight="1" x14ac:dyDescent="0.2">
      <c r="A58" s="68">
        <v>44675.541666666664</v>
      </c>
      <c r="B58" s="72" t="s">
        <v>45</v>
      </c>
      <c r="C58" s="70">
        <v>150.1</v>
      </c>
      <c r="D58" s="271" t="s">
        <v>48</v>
      </c>
      <c r="E58" s="272"/>
      <c r="F58" s="273"/>
    </row>
    <row r="59" spans="1:6" s="64" customFormat="1" hidden="1" x14ac:dyDescent="0.2">
      <c r="A59" s="68">
        <v>44678.375</v>
      </c>
      <c r="B59" s="72" t="s">
        <v>45</v>
      </c>
      <c r="C59" s="70">
        <v>112</v>
      </c>
      <c r="D59" s="271" t="s">
        <v>49</v>
      </c>
      <c r="E59" s="272"/>
      <c r="F59" s="273"/>
    </row>
    <row r="60" spans="1:6" s="64" customFormat="1" ht="25.5" hidden="1" customHeight="1" x14ac:dyDescent="0.2">
      <c r="A60" s="68">
        <v>44680.916666666664</v>
      </c>
      <c r="B60" s="72" t="s">
        <v>45</v>
      </c>
      <c r="C60" s="70">
        <v>126.3</v>
      </c>
      <c r="D60" s="271" t="s">
        <v>48</v>
      </c>
      <c r="E60" s="272"/>
      <c r="F60" s="273"/>
    </row>
    <row r="61" spans="1:6" s="64" customFormat="1" ht="24" hidden="1" customHeight="1" x14ac:dyDescent="0.2">
      <c r="A61" s="68">
        <v>44680.479166666664</v>
      </c>
      <c r="B61" s="72" t="s">
        <v>45</v>
      </c>
      <c r="C61" s="70">
        <v>122</v>
      </c>
      <c r="D61" s="271" t="s">
        <v>48</v>
      </c>
      <c r="E61" s="272"/>
      <c r="F61" s="273"/>
    </row>
    <row r="62" spans="1:6" s="64" customFormat="1" hidden="1" x14ac:dyDescent="0.2">
      <c r="A62" s="68"/>
      <c r="B62" s="69"/>
      <c r="C62" s="70"/>
      <c r="D62" s="271"/>
      <c r="E62" s="272"/>
      <c r="F62" s="273"/>
    </row>
    <row r="63" spans="1:6" s="64" customFormat="1" ht="30.6" hidden="1" customHeight="1" x14ac:dyDescent="0.2">
      <c r="A63" s="68">
        <v>44249.9375</v>
      </c>
      <c r="B63" s="69" t="s">
        <v>45</v>
      </c>
      <c r="C63" s="70">
        <v>140.30000000000001</v>
      </c>
      <c r="D63" s="271" t="s">
        <v>48</v>
      </c>
      <c r="E63" s="272"/>
      <c r="F63" s="273"/>
    </row>
    <row r="64" spans="1:6" s="64" customFormat="1" ht="14.1" hidden="1" customHeight="1" x14ac:dyDescent="0.2">
      <c r="A64" s="65"/>
      <c r="B64" s="73" t="s">
        <v>45</v>
      </c>
      <c r="C64" s="67">
        <v>127</v>
      </c>
      <c r="D64" s="277" t="s">
        <v>46</v>
      </c>
      <c r="E64" s="278"/>
      <c r="F64" s="279"/>
    </row>
    <row r="65" spans="1:6" s="64" customFormat="1" ht="12.75" hidden="1" customHeight="1" x14ac:dyDescent="0.2">
      <c r="A65" s="65"/>
      <c r="B65" s="73" t="s">
        <v>45</v>
      </c>
      <c r="C65" s="67"/>
      <c r="D65" s="277"/>
      <c r="E65" s="278"/>
      <c r="F65" s="279"/>
    </row>
    <row r="66" spans="1:6" s="64" customFormat="1" hidden="1" x14ac:dyDescent="0.2">
      <c r="A66" s="68">
        <v>44314.583333333336</v>
      </c>
      <c r="B66" s="69" t="s">
        <v>45</v>
      </c>
      <c r="C66" s="70">
        <v>125.6</v>
      </c>
      <c r="D66" s="271" t="s">
        <v>46</v>
      </c>
      <c r="E66" s="272"/>
      <c r="F66" s="273"/>
    </row>
    <row r="67" spans="1:6" s="64" customFormat="1" ht="13.5" thickBot="1" x14ac:dyDescent="0.25">
      <c r="A67" s="74">
        <v>45107.645833333336</v>
      </c>
      <c r="B67" s="75" t="s">
        <v>45</v>
      </c>
      <c r="C67" s="76">
        <v>157.19999999999999</v>
      </c>
      <c r="D67" s="274" t="s">
        <v>46</v>
      </c>
      <c r="E67" s="275"/>
      <c r="F67" s="276"/>
    </row>
    <row r="68" spans="1:6" s="64" customFormat="1" x14ac:dyDescent="0.2">
      <c r="A68" s="77"/>
      <c r="B68" s="78"/>
      <c r="C68" s="79"/>
      <c r="D68" s="80"/>
      <c r="E68" s="80"/>
      <c r="F68" s="80"/>
    </row>
    <row r="69" spans="1:6" x14ac:dyDescent="0.2">
      <c r="A69" s="57" t="s">
        <v>42</v>
      </c>
      <c r="B69" s="47"/>
      <c r="C69" s="47"/>
      <c r="D69" s="48"/>
      <c r="E69" s="47"/>
      <c r="F69" s="48"/>
    </row>
    <row r="70" spans="1:6" x14ac:dyDescent="0.2">
      <c r="A70" s="57" t="s">
        <v>43</v>
      </c>
      <c r="B70" s="47"/>
      <c r="C70" s="47"/>
      <c r="D70" s="48"/>
      <c r="E70" s="47"/>
      <c r="F70" s="48"/>
    </row>
    <row r="71" spans="1:6" ht="13.5" thickBot="1" x14ac:dyDescent="0.25">
      <c r="A71" s="57" t="s">
        <v>50</v>
      </c>
      <c r="B71" s="47"/>
      <c r="C71" s="47"/>
      <c r="D71" s="48"/>
      <c r="E71" s="47"/>
      <c r="F71" s="48"/>
    </row>
    <row r="72" spans="1:6" ht="14.25" customHeight="1" x14ac:dyDescent="0.2">
      <c r="A72" s="283" t="s">
        <v>38</v>
      </c>
      <c r="B72" s="285" t="s">
        <v>51</v>
      </c>
      <c r="C72" s="285" t="s">
        <v>40</v>
      </c>
      <c r="D72" s="287" t="s">
        <v>41</v>
      </c>
      <c r="E72" s="287"/>
      <c r="F72" s="288"/>
    </row>
    <row r="73" spans="1:6" ht="13.5" thickBot="1" x14ac:dyDescent="0.25">
      <c r="A73" s="284"/>
      <c r="B73" s="286"/>
      <c r="C73" s="286"/>
      <c r="D73" s="289"/>
      <c r="E73" s="289"/>
      <c r="F73" s="290"/>
    </row>
    <row r="74" spans="1:6" s="64" customFormat="1" x14ac:dyDescent="0.2">
      <c r="A74" s="61">
        <v>45083.208333333336</v>
      </c>
      <c r="B74" s="81" t="s">
        <v>45</v>
      </c>
      <c r="C74" s="81">
        <v>120.9</v>
      </c>
      <c r="D74" s="309" t="s">
        <v>46</v>
      </c>
      <c r="E74" s="310"/>
      <c r="F74" s="311"/>
    </row>
    <row r="75" spans="1:6" s="64" customFormat="1" ht="27.75" customHeight="1" x14ac:dyDescent="0.2">
      <c r="A75" s="68">
        <v>45083.625</v>
      </c>
      <c r="B75" s="69" t="s">
        <v>52</v>
      </c>
      <c r="C75" s="70">
        <v>112.5</v>
      </c>
      <c r="D75" s="271" t="s">
        <v>53</v>
      </c>
      <c r="E75" s="272"/>
      <c r="F75" s="273"/>
    </row>
    <row r="76" spans="1:6" s="64" customFormat="1" ht="26.45" hidden="1" customHeight="1" x14ac:dyDescent="0.2">
      <c r="A76" s="68">
        <v>45049.666666666664</v>
      </c>
      <c r="B76" s="69" t="s">
        <v>45</v>
      </c>
      <c r="C76" s="70">
        <v>115.8</v>
      </c>
      <c r="D76" s="271" t="s">
        <v>48</v>
      </c>
      <c r="E76" s="272"/>
      <c r="F76" s="273"/>
    </row>
    <row r="77" spans="1:6" s="64" customFormat="1" x14ac:dyDescent="0.2">
      <c r="A77" s="68">
        <v>45107.354166666664</v>
      </c>
      <c r="B77" s="69" t="s">
        <v>45</v>
      </c>
      <c r="C77" s="70">
        <v>146.30000000000001</v>
      </c>
      <c r="D77" s="271" t="s">
        <v>46</v>
      </c>
      <c r="E77" s="272"/>
      <c r="F77" s="273"/>
    </row>
    <row r="78" spans="1:6" s="64" customFormat="1" ht="13.5" thickBot="1" x14ac:dyDescent="0.25">
      <c r="A78" s="74">
        <v>45107.75</v>
      </c>
      <c r="B78" s="75" t="s">
        <v>45</v>
      </c>
      <c r="C78" s="76">
        <v>118.7</v>
      </c>
      <c r="D78" s="304" t="s">
        <v>54</v>
      </c>
      <c r="E78" s="305"/>
      <c r="F78" s="306"/>
    </row>
    <row r="79" spans="1:6" s="64" customFormat="1" hidden="1" x14ac:dyDescent="0.2">
      <c r="A79" s="65">
        <v>44302.354166666664</v>
      </c>
      <c r="B79" s="73" t="s">
        <v>45</v>
      </c>
      <c r="C79" s="67">
        <v>212</v>
      </c>
      <c r="D79" s="277" t="s">
        <v>46</v>
      </c>
      <c r="E79" s="278"/>
      <c r="F79" s="279"/>
    </row>
    <row r="80" spans="1:6" s="64" customFormat="1" hidden="1" x14ac:dyDescent="0.2">
      <c r="A80" s="68">
        <v>44303.583333333336</v>
      </c>
      <c r="B80" s="69" t="s">
        <v>45</v>
      </c>
      <c r="C80" s="70">
        <v>235.2</v>
      </c>
      <c r="D80" s="271" t="s">
        <v>46</v>
      </c>
      <c r="E80" s="272"/>
      <c r="F80" s="273"/>
    </row>
    <row r="81" spans="1:6" s="64" customFormat="1" ht="26.45" hidden="1" customHeight="1" x14ac:dyDescent="0.2">
      <c r="A81" s="68">
        <v>44306.916666666664</v>
      </c>
      <c r="B81" s="69" t="s">
        <v>45</v>
      </c>
      <c r="C81" s="70">
        <v>109.3</v>
      </c>
      <c r="D81" s="307" t="s">
        <v>55</v>
      </c>
      <c r="E81" s="308"/>
      <c r="F81" s="308"/>
    </row>
    <row r="82" spans="1:6" s="64" customFormat="1" ht="27.6" hidden="1" customHeight="1" x14ac:dyDescent="0.2">
      <c r="A82" s="68">
        <v>44308.458333333336</v>
      </c>
      <c r="B82" s="69" t="s">
        <v>45</v>
      </c>
      <c r="C82" s="70">
        <v>153.9</v>
      </c>
      <c r="D82" s="271" t="s">
        <v>48</v>
      </c>
      <c r="E82" s="272"/>
      <c r="F82" s="273"/>
    </row>
    <row r="83" spans="1:6" s="64" customFormat="1" hidden="1" x14ac:dyDescent="0.2">
      <c r="A83" s="68">
        <v>44310.729166666664</v>
      </c>
      <c r="B83" s="69" t="s">
        <v>45</v>
      </c>
      <c r="C83" s="70">
        <v>137.4</v>
      </c>
      <c r="D83" s="271" t="s">
        <v>46</v>
      </c>
      <c r="E83" s="272"/>
      <c r="F83" s="273"/>
    </row>
    <row r="84" spans="1:6" s="64" customFormat="1" ht="32.25" hidden="1" customHeight="1" thickBot="1" x14ac:dyDescent="0.25">
      <c r="A84" s="74">
        <v>44670.375</v>
      </c>
      <c r="B84" s="82" t="s">
        <v>45</v>
      </c>
      <c r="C84" s="76">
        <v>113.8</v>
      </c>
      <c r="D84" s="274" t="s">
        <v>56</v>
      </c>
      <c r="E84" s="275"/>
      <c r="F84" s="276"/>
    </row>
    <row r="85" spans="1:6" s="64" customFormat="1" ht="18.75" customHeight="1" x14ac:dyDescent="0.2">
      <c r="A85" s="77"/>
      <c r="B85" s="78"/>
      <c r="C85" s="79"/>
      <c r="D85" s="80"/>
      <c r="E85" s="80"/>
      <c r="F85" s="80"/>
    </row>
    <row r="86" spans="1:6" x14ac:dyDescent="0.2">
      <c r="A86" s="57" t="s">
        <v>42</v>
      </c>
      <c r="B86" s="47"/>
      <c r="C86" s="47"/>
      <c r="D86" s="48"/>
      <c r="E86" s="47"/>
      <c r="F86" s="48"/>
    </row>
    <row r="87" spans="1:6" x14ac:dyDescent="0.2">
      <c r="A87" s="57" t="s">
        <v>43</v>
      </c>
      <c r="B87" s="47"/>
      <c r="C87" s="47"/>
      <c r="D87" s="48"/>
      <c r="E87" s="47"/>
      <c r="F87" s="48"/>
    </row>
    <row r="88" spans="1:6" ht="13.5" thickBot="1" x14ac:dyDescent="0.25">
      <c r="A88" s="57" t="s">
        <v>57</v>
      </c>
      <c r="B88" s="47"/>
      <c r="C88" s="47"/>
      <c r="D88" s="48"/>
      <c r="E88" s="47"/>
      <c r="F88" s="48"/>
    </row>
    <row r="89" spans="1:6" ht="14.25" customHeight="1" x14ac:dyDescent="0.2">
      <c r="A89" s="283" t="s">
        <v>38</v>
      </c>
      <c r="B89" s="285" t="s">
        <v>39</v>
      </c>
      <c r="C89" s="285" t="s">
        <v>40</v>
      </c>
      <c r="D89" s="287" t="s">
        <v>41</v>
      </c>
      <c r="E89" s="287"/>
      <c r="F89" s="288"/>
    </row>
    <row r="90" spans="1:6" ht="13.5" thickBot="1" x14ac:dyDescent="0.25">
      <c r="A90" s="284"/>
      <c r="B90" s="286"/>
      <c r="C90" s="286"/>
      <c r="D90" s="289"/>
      <c r="E90" s="289"/>
      <c r="F90" s="290"/>
    </row>
    <row r="91" spans="1:6" s="64" customFormat="1" ht="29.25" customHeight="1" thickBot="1" x14ac:dyDescent="0.25">
      <c r="A91" s="83">
        <v>45084.541666666664</v>
      </c>
      <c r="B91" s="84" t="s">
        <v>52</v>
      </c>
      <c r="C91" s="85">
        <v>156.6</v>
      </c>
      <c r="D91" s="302" t="s">
        <v>58</v>
      </c>
      <c r="E91" s="302"/>
      <c r="F91" s="303"/>
    </row>
    <row r="92" spans="1:6" s="64" customFormat="1" ht="26.1" customHeight="1" thickBot="1" x14ac:dyDescent="0.25">
      <c r="A92" s="68">
        <v>45084.625</v>
      </c>
      <c r="B92" s="69" t="s">
        <v>45</v>
      </c>
      <c r="C92" s="70">
        <v>262</v>
      </c>
      <c r="D92" s="302" t="s">
        <v>58</v>
      </c>
      <c r="E92" s="302"/>
      <c r="F92" s="303"/>
    </row>
    <row r="93" spans="1:6" s="64" customFormat="1" ht="26.45" customHeight="1" x14ac:dyDescent="0.2">
      <c r="A93" s="68">
        <v>45096.25</v>
      </c>
      <c r="B93" s="72" t="s">
        <v>45</v>
      </c>
      <c r="C93" s="72">
        <v>117.3</v>
      </c>
      <c r="D93" s="302" t="s">
        <v>46</v>
      </c>
      <c r="E93" s="302"/>
      <c r="F93" s="303"/>
    </row>
    <row r="94" spans="1:6" s="64" customFormat="1" hidden="1" x14ac:dyDescent="0.2">
      <c r="A94" s="68">
        <v>45053.083333333336</v>
      </c>
      <c r="B94" s="69" t="s">
        <v>45</v>
      </c>
      <c r="C94" s="70">
        <v>191.7</v>
      </c>
      <c r="D94" s="298" t="s">
        <v>59</v>
      </c>
      <c r="E94" s="298"/>
      <c r="F94" s="299"/>
    </row>
    <row r="95" spans="1:6" s="64" customFormat="1" hidden="1" x14ac:dyDescent="0.2">
      <c r="A95" s="68">
        <v>45053.270833333336</v>
      </c>
      <c r="B95" s="69" t="s">
        <v>45</v>
      </c>
      <c r="C95" s="70">
        <v>142</v>
      </c>
      <c r="D95" s="298" t="s">
        <v>49</v>
      </c>
      <c r="E95" s="298"/>
      <c r="F95" s="299"/>
    </row>
    <row r="96" spans="1:6" s="64" customFormat="1" ht="26.25" hidden="1" customHeight="1" x14ac:dyDescent="0.2">
      <c r="A96" s="68">
        <v>45055.208333333336</v>
      </c>
      <c r="B96" s="69" t="s">
        <v>45</v>
      </c>
      <c r="C96" s="70">
        <v>127.2</v>
      </c>
      <c r="D96" s="298" t="s">
        <v>60</v>
      </c>
      <c r="E96" s="298"/>
      <c r="F96" s="299"/>
    </row>
    <row r="97" spans="1:6" s="64" customFormat="1" ht="13.35" hidden="1" customHeight="1" x14ac:dyDescent="0.2">
      <c r="A97" s="68">
        <v>45057.25</v>
      </c>
      <c r="B97" s="69" t="s">
        <v>45</v>
      </c>
      <c r="C97" s="70">
        <v>186.7</v>
      </c>
      <c r="D97" s="298" t="s">
        <v>46</v>
      </c>
      <c r="E97" s="298"/>
      <c r="F97" s="299"/>
    </row>
    <row r="98" spans="1:6" s="64" customFormat="1" hidden="1" x14ac:dyDescent="0.2">
      <c r="A98" s="68">
        <v>45057.3125</v>
      </c>
      <c r="B98" s="69" t="s">
        <v>45</v>
      </c>
      <c r="C98" s="70">
        <v>124.5</v>
      </c>
      <c r="D98" s="298" t="s">
        <v>46</v>
      </c>
      <c r="E98" s="298"/>
      <c r="F98" s="299"/>
    </row>
    <row r="99" spans="1:6" s="64" customFormat="1" hidden="1" x14ac:dyDescent="0.2">
      <c r="A99" s="68">
        <v>45061.229166666664</v>
      </c>
      <c r="B99" s="69" t="s">
        <v>45</v>
      </c>
      <c r="C99" s="70">
        <v>163.30000000000001</v>
      </c>
      <c r="D99" s="298" t="s">
        <v>46</v>
      </c>
      <c r="E99" s="298"/>
      <c r="F99" s="299"/>
    </row>
    <row r="100" spans="1:6" s="64" customFormat="1" ht="27" hidden="1" customHeight="1" x14ac:dyDescent="0.2">
      <c r="A100" s="68">
        <v>45072.4375</v>
      </c>
      <c r="B100" s="69" t="s">
        <v>45</v>
      </c>
      <c r="C100" s="70">
        <v>112.2</v>
      </c>
      <c r="D100" s="302" t="s">
        <v>48</v>
      </c>
      <c r="E100" s="302"/>
      <c r="F100" s="303"/>
    </row>
    <row r="101" spans="1:6" s="64" customFormat="1" ht="29.25" hidden="1" customHeight="1" x14ac:dyDescent="0.2">
      <c r="A101" s="68">
        <v>45073.333333333336</v>
      </c>
      <c r="B101" s="69" t="s">
        <v>45</v>
      </c>
      <c r="C101" s="70">
        <v>174.8</v>
      </c>
      <c r="D101" s="298" t="s">
        <v>61</v>
      </c>
      <c r="E101" s="298"/>
      <c r="F101" s="299"/>
    </row>
    <row r="102" spans="1:6" s="64" customFormat="1" ht="29.25" hidden="1" customHeight="1" x14ac:dyDescent="0.2">
      <c r="A102" s="68"/>
      <c r="B102" s="69" t="s">
        <v>45</v>
      </c>
      <c r="C102" s="70"/>
      <c r="D102" s="298"/>
      <c r="E102" s="298"/>
      <c r="F102" s="299"/>
    </row>
    <row r="103" spans="1:6" s="64" customFormat="1" ht="25.5" hidden="1" customHeight="1" x14ac:dyDescent="0.2">
      <c r="A103" s="68"/>
      <c r="B103" s="69" t="s">
        <v>45</v>
      </c>
      <c r="C103" s="70"/>
      <c r="D103" s="298"/>
      <c r="E103" s="298"/>
      <c r="F103" s="299"/>
    </row>
    <row r="104" spans="1:6" s="64" customFormat="1" ht="30" hidden="1" customHeight="1" x14ac:dyDescent="0.2">
      <c r="A104" s="68"/>
      <c r="B104" s="69" t="s">
        <v>45</v>
      </c>
      <c r="C104" s="70"/>
      <c r="D104" s="298"/>
      <c r="E104" s="298"/>
      <c r="F104" s="299"/>
    </row>
    <row r="105" spans="1:6" s="64" customFormat="1" ht="6" hidden="1" customHeight="1" x14ac:dyDescent="0.2">
      <c r="A105" s="68"/>
      <c r="B105" s="69" t="s">
        <v>45</v>
      </c>
      <c r="C105" s="70"/>
      <c r="D105" s="298"/>
      <c r="E105" s="298"/>
      <c r="F105" s="299"/>
    </row>
    <row r="106" spans="1:6" s="64" customFormat="1" ht="13.5" thickBot="1" x14ac:dyDescent="0.25">
      <c r="A106" s="74">
        <v>45107.354166666664</v>
      </c>
      <c r="B106" s="75" t="s">
        <v>45</v>
      </c>
      <c r="C106" s="76">
        <v>137.19999999999999</v>
      </c>
      <c r="D106" s="300" t="s">
        <v>46</v>
      </c>
      <c r="E106" s="300"/>
      <c r="F106" s="301"/>
    </row>
    <row r="107" spans="1:6" s="64" customFormat="1" x14ac:dyDescent="0.2">
      <c r="A107" s="77"/>
      <c r="B107" s="78"/>
      <c r="C107" s="79"/>
      <c r="D107" s="80"/>
      <c r="E107" s="80"/>
      <c r="F107" s="80"/>
    </row>
    <row r="108" spans="1:6" hidden="1" x14ac:dyDescent="0.2">
      <c r="A108" s="57" t="s">
        <v>62</v>
      </c>
      <c r="B108" s="47"/>
      <c r="C108" s="47"/>
      <c r="D108" s="48"/>
      <c r="E108" s="47"/>
      <c r="F108" s="48"/>
    </row>
    <row r="109" spans="1:6" hidden="1" x14ac:dyDescent="0.2">
      <c r="A109" s="57" t="s">
        <v>63</v>
      </c>
      <c r="B109" s="47"/>
      <c r="C109" s="47"/>
      <c r="D109" s="48"/>
      <c r="E109" s="47"/>
      <c r="F109" s="48"/>
    </row>
    <row r="110" spans="1:6" hidden="1" x14ac:dyDescent="0.2">
      <c r="A110" s="57" t="s">
        <v>50</v>
      </c>
      <c r="B110" s="47"/>
      <c r="C110" s="47"/>
      <c r="D110" s="48"/>
      <c r="E110" s="47"/>
      <c r="F110" s="48"/>
    </row>
    <row r="111" spans="1:6" hidden="1" x14ac:dyDescent="0.2">
      <c r="A111" s="283" t="s">
        <v>38</v>
      </c>
      <c r="B111" s="285" t="s">
        <v>51</v>
      </c>
      <c r="C111" s="285" t="s">
        <v>40</v>
      </c>
      <c r="D111" s="287" t="s">
        <v>41</v>
      </c>
      <c r="E111" s="287"/>
      <c r="F111" s="288"/>
    </row>
    <row r="112" spans="1:6" ht="14.25" hidden="1" customHeight="1" thickBot="1" x14ac:dyDescent="0.25">
      <c r="A112" s="284"/>
      <c r="B112" s="286"/>
      <c r="C112" s="286"/>
      <c r="D112" s="289"/>
      <c r="E112" s="289"/>
      <c r="F112" s="290"/>
    </row>
    <row r="113" spans="1:6" ht="25.5" hidden="1" x14ac:dyDescent="0.2">
      <c r="A113" s="86">
        <v>44256.916666666664</v>
      </c>
      <c r="B113" s="87" t="s">
        <v>45</v>
      </c>
      <c r="C113" s="88" t="s">
        <v>64</v>
      </c>
      <c r="D113" s="294" t="s">
        <v>65</v>
      </c>
      <c r="E113" s="295"/>
      <c r="F113" s="296"/>
    </row>
    <row r="114" spans="1:6" s="64" customFormat="1" ht="44.25" hidden="1" customHeight="1" thickBot="1" x14ac:dyDescent="0.25">
      <c r="A114" s="89">
        <v>44547.166666666664</v>
      </c>
      <c r="B114" s="90" t="s">
        <v>45</v>
      </c>
      <c r="C114" s="91">
        <v>438.2</v>
      </c>
      <c r="D114" s="297" t="s">
        <v>66</v>
      </c>
      <c r="E114" s="202"/>
      <c r="F114" s="203"/>
    </row>
    <row r="115" spans="1:6" s="64" customFormat="1" ht="31.5" hidden="1" customHeight="1" x14ac:dyDescent="0.2">
      <c r="A115" s="77"/>
      <c r="B115" s="92"/>
      <c r="C115" s="79"/>
      <c r="D115" s="80"/>
      <c r="E115" s="80"/>
      <c r="F115" s="80"/>
    </row>
    <row r="116" spans="1:6" s="64" customFormat="1" ht="16.5" hidden="1" customHeight="1" x14ac:dyDescent="0.2">
      <c r="A116" s="57" t="s">
        <v>67</v>
      </c>
      <c r="B116" s="47"/>
      <c r="C116" s="47"/>
      <c r="D116" s="48"/>
      <c r="E116" s="47"/>
      <c r="F116" s="48"/>
    </row>
    <row r="117" spans="1:6" hidden="1" x14ac:dyDescent="0.2">
      <c r="A117" s="57" t="s">
        <v>68</v>
      </c>
      <c r="B117" s="47"/>
      <c r="C117" s="47"/>
      <c r="D117" s="48"/>
      <c r="E117" s="47"/>
      <c r="F117" s="48"/>
    </row>
    <row r="118" spans="1:6" hidden="1" x14ac:dyDescent="0.2">
      <c r="A118" s="57" t="s">
        <v>57</v>
      </c>
      <c r="B118" s="47"/>
      <c r="C118" s="47"/>
      <c r="D118" s="48"/>
      <c r="E118" s="47"/>
      <c r="F118" s="48"/>
    </row>
    <row r="119" spans="1:6" hidden="1" x14ac:dyDescent="0.2">
      <c r="A119" s="283" t="s">
        <v>38</v>
      </c>
      <c r="B119" s="285" t="s">
        <v>39</v>
      </c>
      <c r="C119" s="285" t="s">
        <v>40</v>
      </c>
      <c r="D119" s="287" t="s">
        <v>41</v>
      </c>
      <c r="E119" s="287"/>
      <c r="F119" s="288"/>
    </row>
    <row r="120" spans="1:6" ht="14.25" hidden="1" customHeight="1" thickBot="1" x14ac:dyDescent="0.25">
      <c r="A120" s="284"/>
      <c r="B120" s="286"/>
      <c r="C120" s="286"/>
      <c r="D120" s="289"/>
      <c r="E120" s="289"/>
      <c r="F120" s="290"/>
    </row>
    <row r="121" spans="1:6" ht="13.5" hidden="1" thickBot="1" x14ac:dyDescent="0.25">
      <c r="A121" s="58">
        <v>43602.854166666664</v>
      </c>
      <c r="B121" s="59" t="s">
        <v>45</v>
      </c>
      <c r="C121" s="60">
        <v>14.05</v>
      </c>
      <c r="D121" s="280" t="s">
        <v>69</v>
      </c>
      <c r="E121" s="281"/>
      <c r="F121" s="282"/>
    </row>
    <row r="122" spans="1:6" s="64" customFormat="1" hidden="1" x14ac:dyDescent="0.2">
      <c r="A122" s="77"/>
      <c r="B122" s="92"/>
      <c r="C122" s="79"/>
      <c r="D122" s="80"/>
      <c r="E122" s="80"/>
      <c r="F122" s="80"/>
    </row>
    <row r="123" spans="1:6" s="64" customFormat="1" x14ac:dyDescent="0.2">
      <c r="A123" s="57" t="s">
        <v>36</v>
      </c>
      <c r="B123" s="47"/>
      <c r="C123" s="47"/>
      <c r="D123" s="48"/>
      <c r="E123" s="47"/>
      <c r="F123" s="48"/>
    </row>
    <row r="124" spans="1:6" s="64" customFormat="1" x14ac:dyDescent="0.2">
      <c r="A124" s="57" t="s">
        <v>37</v>
      </c>
      <c r="B124" s="47"/>
      <c r="C124" s="47"/>
      <c r="D124" s="48"/>
      <c r="E124" s="47"/>
      <c r="F124" s="48"/>
    </row>
    <row r="125" spans="1:6" s="64" customFormat="1" ht="13.5" thickBot="1" x14ac:dyDescent="0.25">
      <c r="A125" s="57" t="s">
        <v>57</v>
      </c>
      <c r="B125" s="47"/>
      <c r="C125" s="47"/>
      <c r="D125" s="48"/>
      <c r="E125" s="47"/>
      <c r="F125" s="48"/>
    </row>
    <row r="126" spans="1:6" s="64" customFormat="1" x14ac:dyDescent="0.2">
      <c r="A126" s="283" t="s">
        <v>38</v>
      </c>
      <c r="B126" s="285" t="s">
        <v>39</v>
      </c>
      <c r="C126" s="285" t="s">
        <v>40</v>
      </c>
      <c r="D126" s="287" t="s">
        <v>41</v>
      </c>
      <c r="E126" s="287"/>
      <c r="F126" s="288"/>
    </row>
    <row r="127" spans="1:6" s="64" customFormat="1" ht="13.5" thickBot="1" x14ac:dyDescent="0.25">
      <c r="A127" s="284"/>
      <c r="B127" s="286"/>
      <c r="C127" s="286"/>
      <c r="D127" s="289"/>
      <c r="E127" s="289"/>
      <c r="F127" s="290"/>
    </row>
    <row r="128" spans="1:6" s="64" customFormat="1" ht="13.5" thickBot="1" x14ac:dyDescent="0.25">
      <c r="A128" s="93">
        <v>45078.375</v>
      </c>
      <c r="B128" s="94" t="s">
        <v>45</v>
      </c>
      <c r="C128" s="95">
        <v>33.340000000000003</v>
      </c>
      <c r="D128" s="291" t="s">
        <v>70</v>
      </c>
      <c r="E128" s="292"/>
      <c r="F128" s="293"/>
    </row>
    <row r="129" spans="1:6" s="64" customFormat="1" hidden="1" x14ac:dyDescent="0.2">
      <c r="A129" s="65">
        <v>43770.604166666664</v>
      </c>
      <c r="B129" s="66" t="s">
        <v>45</v>
      </c>
      <c r="C129" s="67">
        <v>110.5</v>
      </c>
      <c r="D129" s="277" t="s">
        <v>46</v>
      </c>
      <c r="E129" s="278"/>
      <c r="F129" s="279"/>
    </row>
    <row r="130" spans="1:6" s="64" customFormat="1" hidden="1" x14ac:dyDescent="0.2">
      <c r="A130" s="68">
        <v>43767.375</v>
      </c>
      <c r="B130" s="69" t="s">
        <v>45</v>
      </c>
      <c r="C130" s="70">
        <v>106.2</v>
      </c>
      <c r="D130" s="271" t="s">
        <v>49</v>
      </c>
      <c r="E130" s="272"/>
      <c r="F130" s="273"/>
    </row>
    <row r="131" spans="1:6" s="64" customFormat="1" ht="26.25" hidden="1" customHeight="1" x14ac:dyDescent="0.2">
      <c r="A131" s="68">
        <v>43738.854166666664</v>
      </c>
      <c r="B131" s="69" t="s">
        <v>45</v>
      </c>
      <c r="C131" s="70">
        <v>110.3</v>
      </c>
      <c r="D131" s="271" t="s">
        <v>46</v>
      </c>
      <c r="E131" s="272"/>
      <c r="F131" s="273"/>
    </row>
    <row r="132" spans="1:6" s="64" customFormat="1" hidden="1" x14ac:dyDescent="0.2">
      <c r="A132" s="68">
        <v>43689.041666666664</v>
      </c>
      <c r="B132" s="69" t="s">
        <v>45</v>
      </c>
      <c r="C132" s="70">
        <v>120.3</v>
      </c>
      <c r="D132" s="271" t="s">
        <v>46</v>
      </c>
      <c r="E132" s="272"/>
      <c r="F132" s="273"/>
    </row>
    <row r="133" spans="1:6" s="64" customFormat="1" ht="27" hidden="1" customHeight="1" x14ac:dyDescent="0.2">
      <c r="A133" s="68">
        <v>43689.583333333336</v>
      </c>
      <c r="B133" s="69" t="s">
        <v>45</v>
      </c>
      <c r="C133" s="70">
        <v>117.8</v>
      </c>
      <c r="D133" s="271" t="s">
        <v>71</v>
      </c>
      <c r="E133" s="272"/>
      <c r="F133" s="273"/>
    </row>
    <row r="134" spans="1:6" s="64" customFormat="1" ht="25.5" hidden="1" customHeight="1" x14ac:dyDescent="0.2">
      <c r="A134" s="68">
        <v>43691.3125</v>
      </c>
      <c r="B134" s="69" t="s">
        <v>45</v>
      </c>
      <c r="C134" s="70">
        <v>133.6</v>
      </c>
      <c r="D134" s="271" t="s">
        <v>46</v>
      </c>
      <c r="E134" s="272"/>
      <c r="F134" s="273"/>
    </row>
    <row r="135" spans="1:6" s="64" customFormat="1" hidden="1" x14ac:dyDescent="0.2">
      <c r="A135" s="68">
        <v>43691.333333333336</v>
      </c>
      <c r="B135" s="96" t="s">
        <v>45</v>
      </c>
      <c r="C135" s="69">
        <v>374.8</v>
      </c>
      <c r="D135" s="271" t="s">
        <v>46</v>
      </c>
      <c r="E135" s="272"/>
      <c r="F135" s="273"/>
    </row>
    <row r="136" spans="1:6" s="64" customFormat="1" ht="27" hidden="1" customHeight="1" x14ac:dyDescent="0.2">
      <c r="A136" s="68">
        <v>43694.791666666664</v>
      </c>
      <c r="B136" s="69" t="s">
        <v>45</v>
      </c>
      <c r="C136" s="70">
        <v>135.1</v>
      </c>
      <c r="D136" s="271" t="s">
        <v>46</v>
      </c>
      <c r="E136" s="272"/>
      <c r="F136" s="273"/>
    </row>
    <row r="137" spans="1:6" s="64" customFormat="1" ht="32.25" hidden="1" customHeight="1" x14ac:dyDescent="0.2">
      <c r="A137" s="68">
        <v>43695.458333333336</v>
      </c>
      <c r="B137" s="69" t="s">
        <v>45</v>
      </c>
      <c r="C137" s="70">
        <v>117.1</v>
      </c>
      <c r="D137" s="271" t="s">
        <v>72</v>
      </c>
      <c r="E137" s="272"/>
      <c r="F137" s="273"/>
    </row>
    <row r="138" spans="1:6" s="64" customFormat="1" ht="15.75" hidden="1" customHeight="1" x14ac:dyDescent="0.2">
      <c r="A138" s="68">
        <v>43697.625</v>
      </c>
      <c r="B138" s="69" t="s">
        <v>45</v>
      </c>
      <c r="C138" s="70">
        <v>110.2</v>
      </c>
      <c r="D138" s="271" t="s">
        <v>54</v>
      </c>
      <c r="E138" s="272"/>
      <c r="F138" s="273"/>
    </row>
    <row r="139" spans="1:6" hidden="1" x14ac:dyDescent="0.2">
      <c r="A139" s="68">
        <v>43699.708333333336</v>
      </c>
      <c r="B139" s="69" t="s">
        <v>45</v>
      </c>
      <c r="C139" s="70">
        <v>160.9</v>
      </c>
      <c r="D139" s="271" t="s">
        <v>71</v>
      </c>
      <c r="E139" s="272"/>
      <c r="F139" s="273"/>
    </row>
    <row r="140" spans="1:6" hidden="1" x14ac:dyDescent="0.2">
      <c r="A140" s="68"/>
      <c r="B140" s="69"/>
      <c r="C140" s="70"/>
      <c r="D140" s="271"/>
      <c r="E140" s="272"/>
      <c r="F140" s="273"/>
    </row>
    <row r="141" spans="1:6" hidden="1" x14ac:dyDescent="0.2">
      <c r="A141" s="68"/>
      <c r="B141" s="69"/>
      <c r="C141" s="70"/>
      <c r="D141" s="271"/>
      <c r="E141" s="272"/>
      <c r="F141" s="273"/>
    </row>
    <row r="142" spans="1:6" s="56" customFormat="1" ht="12.75" hidden="1" customHeight="1" x14ac:dyDescent="0.2">
      <c r="A142" s="68"/>
      <c r="B142" s="69"/>
      <c r="C142" s="70"/>
      <c r="D142" s="271"/>
      <c r="E142" s="272"/>
      <c r="F142" s="273"/>
    </row>
    <row r="143" spans="1:6" s="56" customFormat="1" ht="12.75" hidden="1" customHeight="1" thickBot="1" x14ac:dyDescent="0.25">
      <c r="A143" s="74">
        <v>44177.520833333336</v>
      </c>
      <c r="B143" s="75" t="s">
        <v>45</v>
      </c>
      <c r="C143" s="76">
        <v>34.409999999999997</v>
      </c>
      <c r="D143" s="274" t="s">
        <v>73</v>
      </c>
      <c r="E143" s="275"/>
      <c r="F143" s="276"/>
    </row>
    <row r="144" spans="1:6" s="56" customFormat="1" ht="12.75" customHeight="1" x14ac:dyDescent="0.2">
      <c r="A144" s="77"/>
      <c r="B144" s="78"/>
      <c r="C144" s="79"/>
      <c r="D144" s="80"/>
      <c r="E144" s="80"/>
      <c r="F144" s="80"/>
    </row>
    <row r="145" spans="1:6" ht="15.75" customHeight="1" x14ac:dyDescent="0.25">
      <c r="A145" s="46" t="s">
        <v>74</v>
      </c>
    </row>
    <row r="146" spans="1:6" s="56" customFormat="1" ht="20.45" customHeight="1" thickBot="1" x14ac:dyDescent="0.3">
      <c r="A146" s="262" t="s">
        <v>75</v>
      </c>
      <c r="B146" s="262"/>
      <c r="C146" s="262"/>
      <c r="D146" s="262"/>
      <c r="E146" s="262"/>
      <c r="F146" s="262"/>
    </row>
    <row r="147" spans="1:6" s="56" customFormat="1" ht="13.5" thickBot="1" x14ac:dyDescent="0.25">
      <c r="A147" s="97" t="s">
        <v>29</v>
      </c>
      <c r="B147" s="98" t="s">
        <v>39</v>
      </c>
      <c r="C147" s="99" t="s">
        <v>32</v>
      </c>
      <c r="D147" s="100" t="s">
        <v>76</v>
      </c>
      <c r="E147" s="193"/>
      <c r="F147" s="195"/>
    </row>
    <row r="148" spans="1:6" s="56" customFormat="1" ht="13.5" thickBot="1" x14ac:dyDescent="0.25">
      <c r="A148" s="101"/>
      <c r="B148" s="102"/>
      <c r="C148" s="103"/>
      <c r="D148" s="104"/>
      <c r="E148" s="105"/>
      <c r="F148" s="106"/>
    </row>
    <row r="149" spans="1:6" s="56" customFormat="1" ht="13.5" thickBot="1" x14ac:dyDescent="0.25">
      <c r="A149" s="107" t="s">
        <v>77</v>
      </c>
      <c r="B149" s="108"/>
      <c r="C149" s="109"/>
      <c r="D149" s="110"/>
      <c r="E149" s="111"/>
      <c r="F149" s="112"/>
    </row>
    <row r="150" spans="1:6" s="56" customFormat="1" ht="13.5" thickBot="1" x14ac:dyDescent="0.25">
      <c r="A150" s="250"/>
      <c r="B150" s="251"/>
      <c r="C150" s="251"/>
      <c r="D150" s="251"/>
      <c r="E150" s="251"/>
      <c r="F150" s="252"/>
    </row>
    <row r="151" spans="1:6" s="56" customFormat="1" ht="14.45" customHeight="1" thickBot="1" x14ac:dyDescent="0.25">
      <c r="A151" s="113" t="s">
        <v>78</v>
      </c>
      <c r="B151" s="114"/>
      <c r="C151" s="115"/>
      <c r="D151" s="115"/>
      <c r="E151" s="115"/>
      <c r="F151" s="116"/>
    </row>
    <row r="152" spans="1:6" ht="13.5" thickBot="1" x14ac:dyDescent="0.25">
      <c r="A152" s="253"/>
      <c r="B152" s="254"/>
      <c r="C152" s="254"/>
      <c r="D152" s="254"/>
      <c r="E152" s="254"/>
      <c r="F152" s="255"/>
    </row>
    <row r="153" spans="1:6" s="56" customFormat="1" ht="12.75" customHeight="1" thickBot="1" x14ac:dyDescent="0.25">
      <c r="A153" s="113" t="s">
        <v>79</v>
      </c>
      <c r="B153" s="111"/>
      <c r="C153" s="111"/>
      <c r="D153" s="111"/>
      <c r="E153" s="111"/>
      <c r="F153" s="112"/>
    </row>
    <row r="154" spans="1:6" s="56" customFormat="1" ht="13.5" thickBot="1" x14ac:dyDescent="0.25">
      <c r="A154" s="253"/>
      <c r="B154" s="254"/>
      <c r="C154" s="254"/>
      <c r="D154" s="254"/>
      <c r="E154" s="254"/>
      <c r="F154" s="255"/>
    </row>
    <row r="155" spans="1:6" s="56" customFormat="1" ht="33" hidden="1" customHeight="1" thickBot="1" x14ac:dyDescent="0.3">
      <c r="A155" s="262" t="s">
        <v>75</v>
      </c>
      <c r="B155" s="262"/>
      <c r="C155" s="262"/>
      <c r="D155" s="262"/>
      <c r="E155" s="262"/>
      <c r="F155" s="262"/>
    </row>
    <row r="156" spans="1:6" s="56" customFormat="1" ht="13.5" hidden="1" thickBot="1" x14ac:dyDescent="0.25">
      <c r="A156" s="97" t="s">
        <v>29</v>
      </c>
      <c r="B156" s="98" t="s">
        <v>39</v>
      </c>
      <c r="C156" s="99" t="s">
        <v>32</v>
      </c>
      <c r="D156" s="100" t="s">
        <v>76</v>
      </c>
      <c r="E156" s="193"/>
      <c r="F156" s="195"/>
    </row>
    <row r="157" spans="1:6" s="56" customFormat="1" ht="27" hidden="1" customHeight="1" thickBot="1" x14ac:dyDescent="0.25">
      <c r="A157" s="101" t="s">
        <v>80</v>
      </c>
      <c r="B157" s="102" t="s">
        <v>81</v>
      </c>
      <c r="C157" s="103" t="s">
        <v>82</v>
      </c>
      <c r="D157" s="104" t="s">
        <v>83</v>
      </c>
      <c r="E157" s="105"/>
      <c r="F157" s="106"/>
    </row>
    <row r="158" spans="1:6" s="56" customFormat="1" ht="13.5" hidden="1" thickBot="1" x14ac:dyDescent="0.25">
      <c r="A158" s="107" t="s">
        <v>77</v>
      </c>
      <c r="B158" s="108"/>
      <c r="C158" s="109"/>
      <c r="D158" s="110"/>
      <c r="E158" s="111"/>
      <c r="F158" s="112"/>
    </row>
    <row r="159" spans="1:6" s="56" customFormat="1" ht="95.1" hidden="1" customHeight="1" thickBot="1" x14ac:dyDescent="0.25">
      <c r="A159" s="250" t="s">
        <v>84</v>
      </c>
      <c r="B159" s="251"/>
      <c r="C159" s="251"/>
      <c r="D159" s="251"/>
      <c r="E159" s="251"/>
      <c r="F159" s="252"/>
    </row>
    <row r="160" spans="1:6" s="56" customFormat="1" ht="14.45" hidden="1" customHeight="1" thickBot="1" x14ac:dyDescent="0.25">
      <c r="A160" s="113" t="s">
        <v>78</v>
      </c>
      <c r="B160" s="114"/>
      <c r="C160" s="115"/>
      <c r="D160" s="115"/>
      <c r="E160" s="115"/>
      <c r="F160" s="116"/>
    </row>
    <row r="161" spans="1:6" ht="30" hidden="1" customHeight="1" thickBot="1" x14ac:dyDescent="0.25">
      <c r="A161" s="253" t="s">
        <v>85</v>
      </c>
      <c r="B161" s="254"/>
      <c r="C161" s="254"/>
      <c r="D161" s="254"/>
      <c r="E161" s="254"/>
      <c r="F161" s="255"/>
    </row>
    <row r="162" spans="1:6" s="56" customFormat="1" ht="12.75" hidden="1" customHeight="1" thickBot="1" x14ac:dyDescent="0.25">
      <c r="A162" s="113" t="s">
        <v>79</v>
      </c>
      <c r="B162" s="111"/>
      <c r="C162" s="111"/>
      <c r="D162" s="111"/>
      <c r="E162" s="111"/>
      <c r="F162" s="112"/>
    </row>
    <row r="163" spans="1:6" s="56" customFormat="1" ht="27.75" hidden="1" customHeight="1" thickBot="1" x14ac:dyDescent="0.25">
      <c r="A163" s="253" t="s">
        <v>86</v>
      </c>
      <c r="B163" s="254"/>
      <c r="C163" s="254"/>
      <c r="D163" s="254"/>
      <c r="E163" s="254"/>
      <c r="F163" s="255"/>
    </row>
    <row r="164" spans="1:6" s="56" customFormat="1" ht="33" hidden="1" customHeight="1" thickBot="1" x14ac:dyDescent="0.3">
      <c r="A164" s="262" t="s">
        <v>75</v>
      </c>
      <c r="B164" s="262"/>
      <c r="C164" s="262"/>
      <c r="D164" s="262"/>
      <c r="E164" s="262"/>
      <c r="F164" s="262"/>
    </row>
    <row r="165" spans="1:6" s="56" customFormat="1" ht="13.5" hidden="1" thickBot="1" x14ac:dyDescent="0.25">
      <c r="A165" s="97" t="s">
        <v>29</v>
      </c>
      <c r="B165" s="98" t="s">
        <v>39</v>
      </c>
      <c r="C165" s="99" t="s">
        <v>32</v>
      </c>
      <c r="D165" s="100" t="s">
        <v>76</v>
      </c>
      <c r="E165" s="193"/>
      <c r="F165" s="195"/>
    </row>
    <row r="166" spans="1:6" s="56" customFormat="1" ht="27" hidden="1" customHeight="1" thickBot="1" x14ac:dyDescent="0.25">
      <c r="A166" s="101" t="s">
        <v>80</v>
      </c>
      <c r="B166" s="102" t="s">
        <v>87</v>
      </c>
      <c r="C166" s="103">
        <v>44281</v>
      </c>
      <c r="D166" s="104" t="s">
        <v>88</v>
      </c>
      <c r="E166" s="105"/>
      <c r="F166" s="106"/>
    </row>
    <row r="167" spans="1:6" s="56" customFormat="1" ht="13.5" hidden="1" thickBot="1" x14ac:dyDescent="0.25">
      <c r="A167" s="107" t="s">
        <v>77</v>
      </c>
      <c r="B167" s="108"/>
      <c r="C167" s="109"/>
      <c r="D167" s="110"/>
      <c r="E167" s="111"/>
      <c r="F167" s="112"/>
    </row>
    <row r="168" spans="1:6" s="56" customFormat="1" ht="94.35" hidden="1" customHeight="1" thickBot="1" x14ac:dyDescent="0.25">
      <c r="A168" s="250" t="s">
        <v>89</v>
      </c>
      <c r="B168" s="251"/>
      <c r="C168" s="251"/>
      <c r="D168" s="251"/>
      <c r="E168" s="251"/>
      <c r="F168" s="252"/>
    </row>
    <row r="169" spans="1:6" s="56" customFormat="1" ht="14.45" hidden="1" customHeight="1" thickBot="1" x14ac:dyDescent="0.25">
      <c r="A169" s="113" t="s">
        <v>78</v>
      </c>
      <c r="B169" s="114"/>
      <c r="C169" s="115"/>
      <c r="D169" s="115"/>
      <c r="E169" s="115"/>
      <c r="F169" s="116"/>
    </row>
    <row r="170" spans="1:6" ht="27.6" hidden="1" customHeight="1" thickBot="1" x14ac:dyDescent="0.25">
      <c r="A170" s="253" t="s">
        <v>90</v>
      </c>
      <c r="B170" s="254"/>
      <c r="C170" s="254"/>
      <c r="D170" s="254"/>
      <c r="E170" s="254"/>
      <c r="F170" s="255"/>
    </row>
    <row r="171" spans="1:6" s="56" customFormat="1" ht="12.75" hidden="1" customHeight="1" thickBot="1" x14ac:dyDescent="0.25">
      <c r="A171" s="113" t="s">
        <v>79</v>
      </c>
      <c r="B171" s="111"/>
      <c r="C171" s="111"/>
      <c r="D171" s="111"/>
      <c r="E171" s="111"/>
      <c r="F171" s="112"/>
    </row>
    <row r="172" spans="1:6" s="56" customFormat="1" ht="13.5" hidden="1" thickBot="1" x14ac:dyDescent="0.25">
      <c r="A172" s="253" t="s">
        <v>91</v>
      </c>
      <c r="B172" s="254"/>
      <c r="C172" s="254"/>
      <c r="D172" s="254"/>
      <c r="E172" s="254"/>
      <c r="F172" s="255"/>
    </row>
    <row r="173" spans="1:6" s="56" customFormat="1" ht="32.450000000000003" hidden="1" customHeight="1" thickBot="1" x14ac:dyDescent="0.3">
      <c r="A173" s="262" t="s">
        <v>92</v>
      </c>
      <c r="B173" s="262"/>
      <c r="C173" s="262"/>
      <c r="D173" s="262"/>
      <c r="E173" s="262"/>
      <c r="F173" s="262"/>
    </row>
    <row r="174" spans="1:6" s="56" customFormat="1" ht="13.5" hidden="1" thickBot="1" x14ac:dyDescent="0.25">
      <c r="A174" s="97" t="s">
        <v>29</v>
      </c>
      <c r="B174" s="98" t="s">
        <v>39</v>
      </c>
      <c r="C174" s="99" t="s">
        <v>32</v>
      </c>
      <c r="D174" s="100" t="s">
        <v>76</v>
      </c>
      <c r="E174" s="193"/>
      <c r="F174" s="195"/>
    </row>
    <row r="175" spans="1:6" s="56" customFormat="1" ht="31.5" hidden="1" customHeight="1" thickBot="1" x14ac:dyDescent="0.25">
      <c r="A175" s="101">
        <v>2</v>
      </c>
      <c r="B175" s="102" t="s">
        <v>93</v>
      </c>
      <c r="C175" s="103">
        <v>44139</v>
      </c>
      <c r="D175" s="104" t="s">
        <v>94</v>
      </c>
      <c r="E175" s="105"/>
      <c r="F175" s="106"/>
    </row>
    <row r="176" spans="1:6" s="117" customFormat="1" ht="13.5" hidden="1" customHeight="1" thickBot="1" x14ac:dyDescent="0.25">
      <c r="A176" s="107" t="s">
        <v>77</v>
      </c>
      <c r="B176" s="108"/>
      <c r="C176" s="109"/>
      <c r="D176" s="110"/>
      <c r="E176" s="111"/>
      <c r="F176" s="112"/>
    </row>
    <row r="177" spans="1:6" s="56" customFormat="1" ht="13.5" hidden="1" thickBot="1" x14ac:dyDescent="0.25">
      <c r="A177" s="250" t="s">
        <v>95</v>
      </c>
      <c r="B177" s="251"/>
      <c r="C177" s="251"/>
      <c r="D177" s="251"/>
      <c r="E177" s="251"/>
      <c r="F177" s="252"/>
    </row>
    <row r="178" spans="1:6" ht="13.5" hidden="1" thickBot="1" x14ac:dyDescent="0.25">
      <c r="A178" s="113" t="s">
        <v>78</v>
      </c>
      <c r="B178" s="118"/>
      <c r="C178" s="115"/>
      <c r="D178" s="115"/>
      <c r="E178" s="115"/>
      <c r="F178" s="116"/>
    </row>
    <row r="179" spans="1:6" s="56" customFormat="1" ht="12.75" hidden="1" customHeight="1" thickBot="1" x14ac:dyDescent="0.25">
      <c r="A179" s="253" t="s">
        <v>96</v>
      </c>
      <c r="B179" s="254"/>
      <c r="C179" s="254"/>
      <c r="D179" s="254"/>
      <c r="E179" s="254"/>
      <c r="F179" s="255"/>
    </row>
    <row r="180" spans="1:6" s="56" customFormat="1" ht="12.75" hidden="1" customHeight="1" thickBot="1" x14ac:dyDescent="0.25">
      <c r="A180" s="113" t="s">
        <v>79</v>
      </c>
      <c r="B180" s="111"/>
      <c r="C180" s="111"/>
      <c r="D180" s="111"/>
      <c r="E180" s="111"/>
      <c r="F180" s="112"/>
    </row>
    <row r="181" spans="1:6" s="56" customFormat="1" ht="124.5" hidden="1" customHeight="1" thickBot="1" x14ac:dyDescent="0.25">
      <c r="A181" s="253" t="s">
        <v>97</v>
      </c>
      <c r="B181" s="254"/>
      <c r="C181" s="254"/>
      <c r="D181" s="254"/>
      <c r="E181" s="254"/>
      <c r="F181" s="255"/>
    </row>
    <row r="182" spans="1:6" ht="15.75" hidden="1" customHeight="1" x14ac:dyDescent="0.2">
      <c r="A182" s="119"/>
      <c r="B182" s="119"/>
      <c r="C182" s="119"/>
      <c r="D182" s="119"/>
      <c r="E182" s="119"/>
      <c r="F182" s="119"/>
    </row>
    <row r="183" spans="1:6" s="56" customFormat="1" ht="67.5" hidden="1" customHeight="1" thickBot="1" x14ac:dyDescent="0.3">
      <c r="A183" s="262" t="s">
        <v>92</v>
      </c>
      <c r="B183" s="262"/>
      <c r="C183" s="262"/>
      <c r="D183" s="262"/>
      <c r="E183" s="262"/>
      <c r="F183" s="262"/>
    </row>
    <row r="184" spans="1:6" s="56" customFormat="1" ht="13.5" hidden="1" thickBot="1" x14ac:dyDescent="0.25">
      <c r="A184" s="97" t="s">
        <v>29</v>
      </c>
      <c r="B184" s="98" t="s">
        <v>39</v>
      </c>
      <c r="C184" s="99" t="s">
        <v>32</v>
      </c>
      <c r="D184" s="100" t="s">
        <v>76</v>
      </c>
      <c r="E184" s="193"/>
      <c r="F184" s="195"/>
    </row>
    <row r="185" spans="1:6" s="56" customFormat="1" ht="32.25" hidden="1" customHeight="1" thickBot="1" x14ac:dyDescent="0.25">
      <c r="A185" s="101">
        <v>2</v>
      </c>
      <c r="B185" s="102" t="s">
        <v>98</v>
      </c>
      <c r="C185" s="103">
        <v>44155</v>
      </c>
      <c r="D185" s="104" t="s">
        <v>99</v>
      </c>
      <c r="E185" s="105"/>
      <c r="F185" s="106"/>
    </row>
    <row r="186" spans="1:6" s="56" customFormat="1" ht="33.75" hidden="1" customHeight="1" thickBot="1" x14ac:dyDescent="0.25">
      <c r="A186" s="107" t="s">
        <v>77</v>
      </c>
      <c r="B186" s="108"/>
      <c r="C186" s="109"/>
      <c r="D186" s="110"/>
      <c r="E186" s="111"/>
      <c r="F186" s="112"/>
    </row>
    <row r="187" spans="1:6" ht="13.5" hidden="1" thickBot="1" x14ac:dyDescent="0.25">
      <c r="A187" s="250" t="s">
        <v>100</v>
      </c>
      <c r="B187" s="251"/>
      <c r="C187" s="251"/>
      <c r="D187" s="251"/>
      <c r="E187" s="251"/>
      <c r="F187" s="252"/>
    </row>
    <row r="188" spans="1:6" s="56" customFormat="1" ht="13.5" hidden="1" thickBot="1" x14ac:dyDescent="0.25">
      <c r="A188" s="113" t="s">
        <v>78</v>
      </c>
      <c r="B188" s="120"/>
      <c r="C188" s="115"/>
      <c r="D188" s="115"/>
      <c r="E188" s="115"/>
      <c r="F188" s="116"/>
    </row>
    <row r="189" spans="1:6" s="56" customFormat="1" ht="13.5" hidden="1" thickBot="1" x14ac:dyDescent="0.25">
      <c r="A189" s="253" t="s">
        <v>101</v>
      </c>
      <c r="B189" s="254"/>
      <c r="C189" s="254"/>
      <c r="D189" s="254"/>
      <c r="E189" s="254"/>
      <c r="F189" s="255"/>
    </row>
    <row r="190" spans="1:6" s="56" customFormat="1" ht="122.25" hidden="1" customHeight="1" thickBot="1" x14ac:dyDescent="0.25">
      <c r="A190" s="113" t="s">
        <v>79</v>
      </c>
      <c r="B190" s="111"/>
      <c r="C190" s="111"/>
      <c r="D190" s="111"/>
      <c r="E190" s="111"/>
      <c r="F190" s="112"/>
    </row>
    <row r="191" spans="1:6" ht="15.75" hidden="1" customHeight="1" thickBot="1" x14ac:dyDescent="0.25">
      <c r="A191" s="253" t="s">
        <v>97</v>
      </c>
      <c r="B191" s="254"/>
      <c r="C191" s="254"/>
      <c r="D191" s="254"/>
      <c r="E191" s="254"/>
      <c r="F191" s="255"/>
    </row>
    <row r="192" spans="1:6" s="56" customFormat="1" ht="30.75" hidden="1" customHeight="1" thickBot="1" x14ac:dyDescent="0.3">
      <c r="A192" s="262" t="s">
        <v>92</v>
      </c>
      <c r="B192" s="262"/>
      <c r="C192" s="262"/>
      <c r="D192" s="262"/>
      <c r="E192" s="262"/>
      <c r="F192" s="262"/>
    </row>
    <row r="193" spans="1:6" s="56" customFormat="1" ht="13.5" hidden="1" thickBot="1" x14ac:dyDescent="0.25">
      <c r="A193" s="97" t="s">
        <v>29</v>
      </c>
      <c r="B193" s="98" t="s">
        <v>39</v>
      </c>
      <c r="C193" s="99" t="s">
        <v>32</v>
      </c>
      <c r="D193" s="100" t="s">
        <v>76</v>
      </c>
      <c r="E193" s="193"/>
      <c r="F193" s="195"/>
    </row>
    <row r="194" spans="1:6" s="56" customFormat="1" ht="28.5" hidden="1" customHeight="1" thickBot="1" x14ac:dyDescent="0.25">
      <c r="A194" s="121">
        <v>1</v>
      </c>
      <c r="B194" s="122" t="s">
        <v>102</v>
      </c>
      <c r="C194" s="123">
        <v>44103</v>
      </c>
      <c r="D194" s="124" t="s">
        <v>103</v>
      </c>
      <c r="E194" s="263"/>
      <c r="F194" s="264"/>
    </row>
    <row r="195" spans="1:6" s="56" customFormat="1" ht="17.25" hidden="1" customHeight="1" thickBot="1" x14ac:dyDescent="0.25">
      <c r="A195" s="226" t="s">
        <v>77</v>
      </c>
      <c r="B195" s="227"/>
      <c r="C195" s="227"/>
      <c r="D195" s="227"/>
      <c r="E195" s="227"/>
      <c r="F195" s="228"/>
    </row>
    <row r="196" spans="1:6" s="56" customFormat="1" ht="33" hidden="1" customHeight="1" thickBot="1" x14ac:dyDescent="0.25">
      <c r="A196" s="265" t="s">
        <v>104</v>
      </c>
      <c r="B196" s="266"/>
      <c r="C196" s="266"/>
      <c r="D196" s="266"/>
      <c r="E196" s="266"/>
      <c r="F196" s="267"/>
    </row>
    <row r="197" spans="1:6" ht="13.5" hidden="1" thickBot="1" x14ac:dyDescent="0.25">
      <c r="A197" s="226" t="s">
        <v>78</v>
      </c>
      <c r="B197" s="227"/>
      <c r="C197" s="227"/>
      <c r="D197" s="227"/>
      <c r="E197" s="227"/>
      <c r="F197" s="228"/>
    </row>
    <row r="198" spans="1:6" s="56" customFormat="1" ht="13.5" hidden="1" thickBot="1" x14ac:dyDescent="0.25">
      <c r="A198" s="268" t="s">
        <v>105</v>
      </c>
      <c r="B198" s="269"/>
      <c r="C198" s="269"/>
      <c r="D198" s="269"/>
      <c r="E198" s="269"/>
      <c r="F198" s="270"/>
    </row>
    <row r="199" spans="1:6" s="56" customFormat="1" ht="13.5" hidden="1" thickBot="1" x14ac:dyDescent="0.25">
      <c r="A199" s="125" t="s">
        <v>79</v>
      </c>
      <c r="B199" s="111"/>
      <c r="C199" s="111"/>
      <c r="D199" s="111"/>
      <c r="E199" s="111"/>
      <c r="F199" s="112"/>
    </row>
    <row r="200" spans="1:6" s="56" customFormat="1" ht="148.5" hidden="1" customHeight="1" thickBot="1" x14ac:dyDescent="0.25">
      <c r="A200" s="253" t="s">
        <v>106</v>
      </c>
      <c r="B200" s="254"/>
      <c r="C200" s="254"/>
      <c r="D200" s="254"/>
      <c r="E200" s="254"/>
      <c r="F200" s="255"/>
    </row>
    <row r="201" spans="1:6" ht="15.75" hidden="1" customHeight="1" x14ac:dyDescent="0.2">
      <c r="A201" s="119"/>
      <c r="B201" s="119"/>
      <c r="C201" s="119"/>
      <c r="D201" s="119"/>
      <c r="E201" s="119"/>
      <c r="F201" s="119"/>
    </row>
    <row r="202" spans="1:6" s="56" customFormat="1" ht="45" hidden="1" customHeight="1" thickBot="1" x14ac:dyDescent="0.3">
      <c r="A202" s="262" t="s">
        <v>107</v>
      </c>
      <c r="B202" s="262"/>
      <c r="C202" s="262"/>
      <c r="D202" s="262"/>
      <c r="E202" s="262"/>
      <c r="F202" s="262"/>
    </row>
    <row r="203" spans="1:6" s="56" customFormat="1" ht="13.5" hidden="1" thickBot="1" x14ac:dyDescent="0.25">
      <c r="A203" s="97" t="s">
        <v>29</v>
      </c>
      <c r="B203" s="98" t="s">
        <v>39</v>
      </c>
      <c r="C203" s="99" t="s">
        <v>108</v>
      </c>
      <c r="D203" s="100" t="s">
        <v>76</v>
      </c>
      <c r="E203" s="193"/>
      <c r="F203" s="195"/>
    </row>
    <row r="204" spans="1:6" s="56" customFormat="1" ht="13.5" hidden="1" thickBot="1" x14ac:dyDescent="0.25">
      <c r="A204" s="121">
        <v>2</v>
      </c>
      <c r="B204" s="126" t="s">
        <v>109</v>
      </c>
      <c r="C204" s="123">
        <v>44066</v>
      </c>
      <c r="D204" s="124" t="s">
        <v>110</v>
      </c>
      <c r="E204" s="263"/>
      <c r="F204" s="264"/>
    </row>
    <row r="205" spans="1:6" s="56" customFormat="1" ht="24.75" hidden="1" customHeight="1" thickBot="1" x14ac:dyDescent="0.25">
      <c r="A205" s="226" t="s">
        <v>77</v>
      </c>
      <c r="B205" s="227"/>
      <c r="C205" s="227"/>
      <c r="D205" s="227"/>
      <c r="E205" s="227"/>
      <c r="F205" s="228"/>
    </row>
    <row r="206" spans="1:6" s="56" customFormat="1" ht="32.25" hidden="1" customHeight="1" thickBot="1" x14ac:dyDescent="0.25">
      <c r="A206" s="265" t="s">
        <v>111</v>
      </c>
      <c r="B206" s="266"/>
      <c r="C206" s="266"/>
      <c r="D206" s="266"/>
      <c r="E206" s="266"/>
      <c r="F206" s="267"/>
    </row>
    <row r="207" spans="1:6" ht="13.5" hidden="1" thickBot="1" x14ac:dyDescent="0.25">
      <c r="A207" s="226" t="s">
        <v>78</v>
      </c>
      <c r="B207" s="227"/>
      <c r="C207" s="227"/>
      <c r="D207" s="227"/>
      <c r="E207" s="227"/>
      <c r="F207" s="228"/>
    </row>
    <row r="208" spans="1:6" s="56" customFormat="1" ht="13.5" hidden="1" thickBot="1" x14ac:dyDescent="0.25">
      <c r="A208" s="268" t="s">
        <v>112</v>
      </c>
      <c r="B208" s="269"/>
      <c r="C208" s="269"/>
      <c r="D208" s="269"/>
      <c r="E208" s="269"/>
      <c r="F208" s="270"/>
    </row>
    <row r="209" spans="1:6" s="56" customFormat="1" ht="13.5" hidden="1" thickBot="1" x14ac:dyDescent="0.25">
      <c r="A209" s="125" t="s">
        <v>79</v>
      </c>
      <c r="B209" s="111"/>
      <c r="C209" s="111"/>
      <c r="D209" s="111"/>
      <c r="E209" s="111"/>
      <c r="F209" s="112"/>
    </row>
    <row r="210" spans="1:6" s="56" customFormat="1" ht="149.25" hidden="1" customHeight="1" thickBot="1" x14ac:dyDescent="0.25">
      <c r="A210" s="253" t="s">
        <v>113</v>
      </c>
      <c r="B210" s="254"/>
      <c r="C210" s="254"/>
      <c r="D210" s="254"/>
      <c r="E210" s="254"/>
      <c r="F210" s="255"/>
    </row>
    <row r="211" spans="1:6" ht="15.75" hidden="1" customHeight="1" x14ac:dyDescent="0.2">
      <c r="A211" s="119"/>
      <c r="B211" s="119"/>
      <c r="C211" s="119"/>
      <c r="D211" s="119"/>
      <c r="E211" s="119"/>
      <c r="F211" s="119"/>
    </row>
    <row r="212" spans="1:6" s="56" customFormat="1" ht="48.75" hidden="1" customHeight="1" thickBot="1" x14ac:dyDescent="0.3">
      <c r="A212" s="262" t="s">
        <v>107</v>
      </c>
      <c r="B212" s="262"/>
      <c r="C212" s="262"/>
      <c r="D212" s="262"/>
      <c r="E212" s="262"/>
      <c r="F212" s="262"/>
    </row>
    <row r="213" spans="1:6" s="56" customFormat="1" ht="13.5" hidden="1" thickBot="1" x14ac:dyDescent="0.25">
      <c r="A213" s="97" t="s">
        <v>29</v>
      </c>
      <c r="B213" s="98" t="s">
        <v>39</v>
      </c>
      <c r="C213" s="99" t="s">
        <v>108</v>
      </c>
      <c r="D213" s="100" t="s">
        <v>76</v>
      </c>
      <c r="E213" s="193"/>
      <c r="F213" s="195"/>
    </row>
    <row r="214" spans="1:6" s="56" customFormat="1" ht="16.5" hidden="1" customHeight="1" thickBot="1" x14ac:dyDescent="0.25">
      <c r="A214" s="121">
        <v>3</v>
      </c>
      <c r="B214" s="126" t="s">
        <v>114</v>
      </c>
      <c r="C214" s="123">
        <v>44066</v>
      </c>
      <c r="D214" s="124" t="s">
        <v>115</v>
      </c>
      <c r="E214" s="263"/>
      <c r="F214" s="264"/>
    </row>
    <row r="215" spans="1:6" s="56" customFormat="1" ht="21.6" hidden="1" customHeight="1" thickBot="1" x14ac:dyDescent="0.25">
      <c r="A215" s="226" t="s">
        <v>77</v>
      </c>
      <c r="B215" s="227"/>
      <c r="C215" s="227"/>
      <c r="D215" s="227"/>
      <c r="E215" s="227"/>
      <c r="F215" s="228"/>
    </row>
    <row r="216" spans="1:6" s="56" customFormat="1" ht="17.25" hidden="1" customHeight="1" thickBot="1" x14ac:dyDescent="0.25">
      <c r="A216" s="265" t="s">
        <v>116</v>
      </c>
      <c r="B216" s="266"/>
      <c r="C216" s="266"/>
      <c r="D216" s="266"/>
      <c r="E216" s="266"/>
      <c r="F216" s="267"/>
    </row>
    <row r="217" spans="1:6" ht="13.5" hidden="1" thickBot="1" x14ac:dyDescent="0.25">
      <c r="A217" s="226" t="s">
        <v>78</v>
      </c>
      <c r="B217" s="227"/>
      <c r="C217" s="227"/>
      <c r="D217" s="227"/>
      <c r="E217" s="227"/>
      <c r="F217" s="228"/>
    </row>
    <row r="218" spans="1:6" s="56" customFormat="1" ht="13.5" hidden="1" thickBot="1" x14ac:dyDescent="0.25">
      <c r="A218" s="268" t="s">
        <v>117</v>
      </c>
      <c r="B218" s="269"/>
      <c r="C218" s="269"/>
      <c r="D218" s="269"/>
      <c r="E218" s="269"/>
      <c r="F218" s="270"/>
    </row>
    <row r="219" spans="1:6" s="56" customFormat="1" ht="13.5" hidden="1" thickBot="1" x14ac:dyDescent="0.25">
      <c r="A219" s="125" t="s">
        <v>79</v>
      </c>
      <c r="B219" s="111"/>
      <c r="C219" s="111"/>
      <c r="D219" s="111"/>
      <c r="E219" s="111"/>
      <c r="F219" s="112"/>
    </row>
    <row r="220" spans="1:6" s="56" customFormat="1" ht="125.45" hidden="1" customHeight="1" thickBot="1" x14ac:dyDescent="0.25">
      <c r="A220" s="253" t="s">
        <v>113</v>
      </c>
      <c r="B220" s="254"/>
      <c r="C220" s="254"/>
      <c r="D220" s="254"/>
      <c r="E220" s="254"/>
      <c r="F220" s="255"/>
    </row>
    <row r="221" spans="1:6" ht="15.75" hidden="1" customHeight="1" x14ac:dyDescent="0.2">
      <c r="A221" s="119"/>
      <c r="B221" s="119"/>
      <c r="C221" s="119"/>
      <c r="D221" s="119"/>
      <c r="E221" s="119"/>
      <c r="F221" s="119"/>
    </row>
    <row r="222" spans="1:6" s="56" customFormat="1" ht="30.6" hidden="1" customHeight="1" thickBot="1" x14ac:dyDescent="0.3">
      <c r="A222" s="262" t="s">
        <v>92</v>
      </c>
      <c r="B222" s="262"/>
      <c r="C222" s="262"/>
      <c r="D222" s="262"/>
      <c r="E222" s="262"/>
      <c r="F222" s="262"/>
    </row>
    <row r="223" spans="1:6" s="56" customFormat="1" ht="13.5" hidden="1" thickBot="1" x14ac:dyDescent="0.25">
      <c r="A223" s="97" t="s">
        <v>29</v>
      </c>
      <c r="B223" s="98" t="s">
        <v>39</v>
      </c>
      <c r="C223" s="99" t="s">
        <v>108</v>
      </c>
      <c r="D223" s="100" t="s">
        <v>76</v>
      </c>
      <c r="E223" s="193"/>
      <c r="F223" s="195"/>
    </row>
    <row r="224" spans="1:6" s="56" customFormat="1" ht="16.5" hidden="1" customHeight="1" thickBot="1" x14ac:dyDescent="0.25">
      <c r="A224" s="121">
        <v>2</v>
      </c>
      <c r="B224" s="126" t="s">
        <v>118</v>
      </c>
      <c r="C224" s="123">
        <v>44041</v>
      </c>
      <c r="D224" s="124" t="s">
        <v>119</v>
      </c>
      <c r="E224" s="263"/>
      <c r="F224" s="264"/>
    </row>
    <row r="225" spans="1:6" ht="24.75" hidden="1" customHeight="1" thickBot="1" x14ac:dyDescent="0.25">
      <c r="A225" s="226" t="s">
        <v>77</v>
      </c>
      <c r="B225" s="227"/>
      <c r="C225" s="227"/>
      <c r="D225" s="227"/>
      <c r="E225" s="227"/>
      <c r="F225" s="228"/>
    </row>
    <row r="226" spans="1:6" ht="9.75" hidden="1" customHeight="1" thickBot="1" x14ac:dyDescent="0.25">
      <c r="A226" s="265" t="s">
        <v>120</v>
      </c>
      <c r="B226" s="266"/>
      <c r="C226" s="266"/>
      <c r="D226" s="266"/>
      <c r="E226" s="266"/>
      <c r="F226" s="267"/>
    </row>
    <row r="227" spans="1:6" ht="13.5" hidden="1" thickBot="1" x14ac:dyDescent="0.25">
      <c r="A227" s="226" t="s">
        <v>78</v>
      </c>
      <c r="B227" s="227"/>
      <c r="C227" s="227"/>
      <c r="D227" s="227"/>
      <c r="E227" s="227"/>
      <c r="F227" s="228"/>
    </row>
    <row r="228" spans="1:6" ht="13.5" hidden="1" thickBot="1" x14ac:dyDescent="0.25">
      <c r="A228" s="268" t="s">
        <v>121</v>
      </c>
      <c r="B228" s="269"/>
      <c r="C228" s="269"/>
      <c r="D228" s="269"/>
      <c r="E228" s="269"/>
      <c r="F228" s="270"/>
    </row>
    <row r="229" spans="1:6" ht="13.5" hidden="1" thickBot="1" x14ac:dyDescent="0.25">
      <c r="A229" s="125" t="s">
        <v>79</v>
      </c>
      <c r="B229" s="111"/>
      <c r="C229" s="111"/>
      <c r="D229" s="111"/>
      <c r="E229" s="111"/>
      <c r="F229" s="112"/>
    </row>
    <row r="230" spans="1:6" ht="13.5" hidden="1" thickBot="1" x14ac:dyDescent="0.25">
      <c r="A230" s="253" t="s">
        <v>122</v>
      </c>
      <c r="B230" s="254"/>
      <c r="C230" s="254"/>
      <c r="D230" s="254"/>
      <c r="E230" s="254"/>
      <c r="F230" s="255"/>
    </row>
    <row r="231" spans="1:6" s="56" customFormat="1" ht="33" hidden="1" customHeight="1" thickBot="1" x14ac:dyDescent="0.3">
      <c r="A231" s="262" t="s">
        <v>75</v>
      </c>
      <c r="B231" s="262"/>
      <c r="C231" s="262"/>
      <c r="D231" s="262"/>
      <c r="E231" s="262"/>
      <c r="F231" s="262"/>
    </row>
    <row r="232" spans="1:6" s="56" customFormat="1" ht="13.5" hidden="1" thickBot="1" x14ac:dyDescent="0.25">
      <c r="A232" s="97" t="s">
        <v>29</v>
      </c>
      <c r="B232" s="98" t="s">
        <v>39</v>
      </c>
      <c r="C232" s="99" t="s">
        <v>32</v>
      </c>
      <c r="D232" s="100" t="s">
        <v>76</v>
      </c>
      <c r="E232" s="193"/>
      <c r="F232" s="195"/>
    </row>
    <row r="233" spans="1:6" s="56" customFormat="1" ht="27" hidden="1" customHeight="1" thickBot="1" x14ac:dyDescent="0.25">
      <c r="A233" s="101" t="s">
        <v>123</v>
      </c>
      <c r="B233" s="102" t="s">
        <v>124</v>
      </c>
      <c r="C233" s="103">
        <v>44283</v>
      </c>
      <c r="D233" s="104" t="s">
        <v>125</v>
      </c>
      <c r="E233" s="105"/>
      <c r="F233" s="106"/>
    </row>
    <row r="234" spans="1:6" s="56" customFormat="1" ht="13.5" hidden="1" thickBot="1" x14ac:dyDescent="0.25">
      <c r="A234" s="107" t="s">
        <v>77</v>
      </c>
      <c r="B234" s="108"/>
      <c r="C234" s="109"/>
      <c r="D234" s="110"/>
      <c r="E234" s="111"/>
      <c r="F234" s="112"/>
    </row>
    <row r="235" spans="1:6" s="56" customFormat="1" ht="96.6" hidden="1" customHeight="1" thickBot="1" x14ac:dyDescent="0.25">
      <c r="A235" s="250" t="s">
        <v>126</v>
      </c>
      <c r="B235" s="251"/>
      <c r="C235" s="251"/>
      <c r="D235" s="251"/>
      <c r="E235" s="251"/>
      <c r="F235" s="252"/>
    </row>
    <row r="236" spans="1:6" s="56" customFormat="1" ht="14.45" hidden="1" customHeight="1" thickBot="1" x14ac:dyDescent="0.25">
      <c r="A236" s="113" t="s">
        <v>78</v>
      </c>
      <c r="B236" s="114"/>
      <c r="C236" s="115"/>
      <c r="D236" s="115"/>
      <c r="E236" s="115"/>
      <c r="F236" s="116"/>
    </row>
    <row r="237" spans="1:6" ht="27.6" hidden="1" customHeight="1" thickBot="1" x14ac:dyDescent="0.25">
      <c r="A237" s="253" t="s">
        <v>127</v>
      </c>
      <c r="B237" s="254"/>
      <c r="C237" s="254"/>
      <c r="D237" s="254"/>
      <c r="E237" s="254"/>
      <c r="F237" s="255"/>
    </row>
    <row r="238" spans="1:6" s="56" customFormat="1" ht="12.75" hidden="1" customHeight="1" thickBot="1" x14ac:dyDescent="0.25">
      <c r="A238" s="113" t="s">
        <v>79</v>
      </c>
      <c r="B238" s="111"/>
      <c r="C238" s="111"/>
      <c r="D238" s="111"/>
      <c r="E238" s="111"/>
      <c r="F238" s="112"/>
    </row>
    <row r="239" spans="1:6" s="56" customFormat="1" ht="13.5" hidden="1" thickBot="1" x14ac:dyDescent="0.25">
      <c r="A239" s="253" t="s">
        <v>91</v>
      </c>
      <c r="B239" s="254"/>
      <c r="C239" s="254"/>
      <c r="D239" s="254"/>
      <c r="E239" s="254"/>
      <c r="F239" s="255"/>
    </row>
    <row r="240" spans="1:6" s="56" customFormat="1" ht="33" hidden="1" customHeight="1" thickBot="1" x14ac:dyDescent="0.3">
      <c r="A240" s="262" t="s">
        <v>75</v>
      </c>
      <c r="B240" s="262"/>
      <c r="C240" s="262"/>
      <c r="D240" s="262"/>
      <c r="E240" s="262"/>
      <c r="F240" s="262"/>
    </row>
    <row r="241" spans="1:6" s="56" customFormat="1" ht="13.5" hidden="1" thickBot="1" x14ac:dyDescent="0.25">
      <c r="A241" s="97" t="s">
        <v>29</v>
      </c>
      <c r="B241" s="98" t="s">
        <v>39</v>
      </c>
      <c r="C241" s="99" t="s">
        <v>32</v>
      </c>
      <c r="D241" s="100" t="s">
        <v>76</v>
      </c>
      <c r="E241" s="193"/>
      <c r="F241" s="195"/>
    </row>
    <row r="242" spans="1:6" s="56" customFormat="1" ht="27" hidden="1" customHeight="1" thickBot="1" x14ac:dyDescent="0.25">
      <c r="A242" s="101" t="s">
        <v>128</v>
      </c>
      <c r="B242" s="102" t="s">
        <v>129</v>
      </c>
      <c r="C242" s="103">
        <v>44283</v>
      </c>
      <c r="D242" s="104" t="s">
        <v>130</v>
      </c>
      <c r="E242" s="105"/>
      <c r="F242" s="106"/>
    </row>
    <row r="243" spans="1:6" s="56" customFormat="1" ht="13.5" hidden="1" thickBot="1" x14ac:dyDescent="0.25">
      <c r="A243" s="107" t="s">
        <v>77</v>
      </c>
      <c r="B243" s="108"/>
      <c r="C243" s="109"/>
      <c r="D243" s="110"/>
      <c r="E243" s="111"/>
      <c r="F243" s="112"/>
    </row>
    <row r="244" spans="1:6" s="56" customFormat="1" ht="96" hidden="1" customHeight="1" thickBot="1" x14ac:dyDescent="0.25">
      <c r="A244" s="250" t="s">
        <v>131</v>
      </c>
      <c r="B244" s="251"/>
      <c r="C244" s="251"/>
      <c r="D244" s="251"/>
      <c r="E244" s="251"/>
      <c r="F244" s="252"/>
    </row>
    <row r="245" spans="1:6" s="56" customFormat="1" ht="14.45" hidden="1" customHeight="1" thickBot="1" x14ac:dyDescent="0.25">
      <c r="A245" s="113" t="s">
        <v>78</v>
      </c>
      <c r="B245" s="114"/>
      <c r="C245" s="115"/>
      <c r="D245" s="115"/>
      <c r="E245" s="115"/>
      <c r="F245" s="116"/>
    </row>
    <row r="246" spans="1:6" ht="27.6" hidden="1" customHeight="1" thickBot="1" x14ac:dyDescent="0.25">
      <c r="A246" s="253" t="s">
        <v>132</v>
      </c>
      <c r="B246" s="254"/>
      <c r="C246" s="254"/>
      <c r="D246" s="254"/>
      <c r="E246" s="254"/>
      <c r="F246" s="255"/>
    </row>
    <row r="247" spans="1:6" s="56" customFormat="1" ht="12.75" hidden="1" customHeight="1" thickBot="1" x14ac:dyDescent="0.25">
      <c r="A247" s="113" t="s">
        <v>79</v>
      </c>
      <c r="B247" s="111"/>
      <c r="C247" s="111"/>
      <c r="D247" s="111"/>
      <c r="E247" s="111"/>
      <c r="F247" s="112"/>
    </row>
    <row r="248" spans="1:6" s="56" customFormat="1" ht="13.5" hidden="1" thickBot="1" x14ac:dyDescent="0.25">
      <c r="A248" s="253" t="s">
        <v>91</v>
      </c>
      <c r="B248" s="254"/>
      <c r="C248" s="254"/>
      <c r="D248" s="254"/>
      <c r="E248" s="254"/>
      <c r="F248" s="255"/>
    </row>
    <row r="249" spans="1:6" s="56" customFormat="1" ht="33" hidden="1" customHeight="1" thickBot="1" x14ac:dyDescent="0.3">
      <c r="A249" s="262" t="s">
        <v>75</v>
      </c>
      <c r="B249" s="262"/>
      <c r="C249" s="262"/>
      <c r="D249" s="262"/>
      <c r="E249" s="262"/>
      <c r="F249" s="262"/>
    </row>
    <row r="250" spans="1:6" s="56" customFormat="1" ht="13.5" hidden="1" thickBot="1" x14ac:dyDescent="0.25">
      <c r="A250" s="97" t="s">
        <v>29</v>
      </c>
      <c r="B250" s="98" t="s">
        <v>39</v>
      </c>
      <c r="C250" s="99" t="s">
        <v>32</v>
      </c>
      <c r="D250" s="100" t="s">
        <v>76</v>
      </c>
      <c r="E250" s="193"/>
      <c r="F250" s="195"/>
    </row>
    <row r="251" spans="1:6" s="56" customFormat="1" ht="27" hidden="1" customHeight="1" thickBot="1" x14ac:dyDescent="0.25">
      <c r="A251" s="101" t="s">
        <v>80</v>
      </c>
      <c r="B251" s="102" t="s">
        <v>129</v>
      </c>
      <c r="C251" s="103">
        <v>44283</v>
      </c>
      <c r="D251" s="104" t="s">
        <v>130</v>
      </c>
      <c r="E251" s="105"/>
      <c r="F251" s="106"/>
    </row>
    <row r="252" spans="1:6" s="56" customFormat="1" ht="13.5" hidden="1" thickBot="1" x14ac:dyDescent="0.25">
      <c r="A252" s="107" t="s">
        <v>77</v>
      </c>
      <c r="B252" s="108"/>
      <c r="C252" s="109"/>
      <c r="D252" s="110"/>
      <c r="E252" s="111"/>
      <c r="F252" s="112"/>
    </row>
    <row r="253" spans="1:6" s="56" customFormat="1" ht="98.1" hidden="1" customHeight="1" thickBot="1" x14ac:dyDescent="0.25">
      <c r="A253" s="250" t="s">
        <v>133</v>
      </c>
      <c r="B253" s="251"/>
      <c r="C253" s="251"/>
      <c r="D253" s="251"/>
      <c r="E253" s="251"/>
      <c r="F253" s="252"/>
    </row>
    <row r="254" spans="1:6" s="56" customFormat="1" ht="14.45" hidden="1" customHeight="1" thickBot="1" x14ac:dyDescent="0.25">
      <c r="A254" s="113" t="s">
        <v>78</v>
      </c>
      <c r="B254" s="114"/>
      <c r="C254" s="115"/>
      <c r="D254" s="115"/>
      <c r="E254" s="115"/>
      <c r="F254" s="116"/>
    </row>
    <row r="255" spans="1:6" ht="27.6" hidden="1" customHeight="1" thickBot="1" x14ac:dyDescent="0.25">
      <c r="A255" s="253" t="s">
        <v>134</v>
      </c>
      <c r="B255" s="254"/>
      <c r="C255" s="254"/>
      <c r="D255" s="254"/>
      <c r="E255" s="254"/>
      <c r="F255" s="255"/>
    </row>
    <row r="256" spans="1:6" s="56" customFormat="1" ht="12.75" hidden="1" customHeight="1" thickBot="1" x14ac:dyDescent="0.25">
      <c r="A256" s="113" t="s">
        <v>79</v>
      </c>
      <c r="B256" s="111"/>
      <c r="C256" s="111"/>
      <c r="D256" s="111"/>
      <c r="E256" s="111"/>
      <c r="F256" s="112"/>
    </row>
    <row r="257" spans="1:6" s="56" customFormat="1" ht="13.5" hidden="1" thickBot="1" x14ac:dyDescent="0.25">
      <c r="A257" s="253" t="s">
        <v>91</v>
      </c>
      <c r="B257" s="254"/>
      <c r="C257" s="254"/>
      <c r="D257" s="254"/>
      <c r="E257" s="254"/>
      <c r="F257" s="255"/>
    </row>
    <row r="258" spans="1:6" x14ac:dyDescent="0.2">
      <c r="A258" s="127"/>
      <c r="B258" s="127"/>
      <c r="C258" s="127"/>
      <c r="D258" s="127"/>
      <c r="E258" s="127"/>
      <c r="F258" s="127"/>
    </row>
    <row r="259" spans="1:6" ht="18" x14ac:dyDescent="0.25">
      <c r="A259" s="6" t="s">
        <v>135</v>
      </c>
      <c r="B259" s="46"/>
    </row>
    <row r="260" spans="1:6" ht="18.75" thickBot="1" x14ac:dyDescent="0.3">
      <c r="A260" s="6"/>
      <c r="B260" s="46"/>
    </row>
    <row r="261" spans="1:6" x14ac:dyDescent="0.2">
      <c r="A261" s="128"/>
      <c r="B261" s="50" t="s">
        <v>136</v>
      </c>
      <c r="C261" s="50" t="s">
        <v>137</v>
      </c>
      <c r="D261" s="256" t="s">
        <v>138</v>
      </c>
      <c r="E261" s="257"/>
      <c r="F261" s="258"/>
    </row>
    <row r="262" spans="1:6" ht="13.5" thickBot="1" x14ac:dyDescent="0.25">
      <c r="A262" s="24" t="s">
        <v>139</v>
      </c>
      <c r="B262" s="129" t="s">
        <v>140</v>
      </c>
      <c r="C262" s="129" t="s">
        <v>141</v>
      </c>
      <c r="D262" s="259"/>
      <c r="E262" s="260"/>
      <c r="F262" s="261"/>
    </row>
    <row r="263" spans="1:6" ht="26.25" thickBot="1" x14ac:dyDescent="0.25">
      <c r="A263" s="130"/>
      <c r="B263" s="131" t="s">
        <v>142</v>
      </c>
      <c r="C263" s="52"/>
      <c r="D263" s="9" t="s">
        <v>8</v>
      </c>
      <c r="E263" s="9" t="s">
        <v>9</v>
      </c>
      <c r="F263" s="9" t="s">
        <v>10</v>
      </c>
    </row>
    <row r="264" spans="1:6" x14ac:dyDescent="0.2">
      <c r="A264" s="10" t="s">
        <v>143</v>
      </c>
      <c r="B264" s="11">
        <v>90</v>
      </c>
      <c r="C264" s="132" t="s">
        <v>144</v>
      </c>
      <c r="D264" s="133">
        <v>99.5</v>
      </c>
      <c r="E264" s="133">
        <v>99.7</v>
      </c>
      <c r="F264" s="133">
        <v>99.8</v>
      </c>
    </row>
    <row r="265" spans="1:6" x14ac:dyDescent="0.2">
      <c r="A265" s="10" t="s">
        <v>145</v>
      </c>
      <c r="B265" s="11">
        <v>90</v>
      </c>
      <c r="C265" s="132" t="s">
        <v>144</v>
      </c>
      <c r="D265" s="133">
        <v>99.4</v>
      </c>
      <c r="E265" s="133">
        <v>97.5</v>
      </c>
      <c r="F265" s="133">
        <v>97.5</v>
      </c>
    </row>
    <row r="266" spans="1:6" x14ac:dyDescent="0.2">
      <c r="A266" s="10" t="s">
        <v>11</v>
      </c>
      <c r="B266" s="11">
        <v>90</v>
      </c>
      <c r="C266" s="132" t="s">
        <v>144</v>
      </c>
      <c r="D266" s="133">
        <v>99.4</v>
      </c>
      <c r="E266" s="133">
        <v>97.5</v>
      </c>
      <c r="F266" s="133">
        <v>97.5</v>
      </c>
    </row>
    <row r="267" spans="1:6" ht="15.75" x14ac:dyDescent="0.3">
      <c r="A267" s="10" t="s">
        <v>15</v>
      </c>
      <c r="B267" s="11">
        <v>90</v>
      </c>
      <c r="C267" s="132" t="s">
        <v>144</v>
      </c>
      <c r="D267" s="133">
        <v>99.4</v>
      </c>
      <c r="E267" s="133">
        <v>97.5</v>
      </c>
      <c r="F267" s="133">
        <v>97.5</v>
      </c>
    </row>
    <row r="268" spans="1:6" x14ac:dyDescent="0.2">
      <c r="A268" s="10" t="s">
        <v>16</v>
      </c>
      <c r="B268" s="11">
        <v>90</v>
      </c>
      <c r="C268" s="132" t="s">
        <v>144</v>
      </c>
      <c r="D268" s="134">
        <v>99.4</v>
      </c>
      <c r="E268" s="134">
        <v>97.5</v>
      </c>
      <c r="F268" s="134">
        <v>97.5</v>
      </c>
    </row>
    <row r="269" spans="1:6" x14ac:dyDescent="0.2">
      <c r="A269" s="10" t="s">
        <v>17</v>
      </c>
      <c r="B269" s="11">
        <v>90</v>
      </c>
      <c r="C269" s="132" t="s">
        <v>144</v>
      </c>
      <c r="D269" s="134">
        <v>99.4</v>
      </c>
      <c r="E269" s="134">
        <v>97.4</v>
      </c>
      <c r="F269" s="134">
        <v>97.5</v>
      </c>
    </row>
    <row r="270" spans="1:6" ht="13.5" thickBot="1" x14ac:dyDescent="0.25">
      <c r="A270" s="36" t="s">
        <v>146</v>
      </c>
      <c r="B270" s="37">
        <v>90</v>
      </c>
      <c r="C270" s="135" t="s">
        <v>144</v>
      </c>
      <c r="D270" s="136">
        <v>100</v>
      </c>
      <c r="E270" s="136">
        <v>100</v>
      </c>
      <c r="F270" s="136">
        <v>99.7</v>
      </c>
    </row>
    <row r="271" spans="1:6" x14ac:dyDescent="0.2">
      <c r="A271" s="199"/>
      <c r="B271" s="199"/>
      <c r="C271" s="199"/>
      <c r="D271" s="199"/>
      <c r="E271" s="199"/>
      <c r="F271" s="199"/>
    </row>
    <row r="272" spans="1:6" ht="18" x14ac:dyDescent="0.25">
      <c r="A272" s="6" t="s">
        <v>147</v>
      </c>
    </row>
    <row r="273" spans="1:9" ht="18" x14ac:dyDescent="0.25">
      <c r="A273" s="6"/>
      <c r="I273" s="137"/>
    </row>
    <row r="274" spans="1:9" ht="16.5" thickBot="1" x14ac:dyDescent="0.3">
      <c r="A274" s="46" t="s">
        <v>8</v>
      </c>
    </row>
    <row r="275" spans="1:9" ht="13.5" thickBot="1" x14ac:dyDescent="0.25">
      <c r="A275" s="138" t="s">
        <v>148</v>
      </c>
      <c r="B275" s="139"/>
      <c r="C275" s="140" t="s">
        <v>149</v>
      </c>
      <c r="D275" s="141"/>
      <c r="E275" s="141"/>
      <c r="F275" s="25" t="s">
        <v>32</v>
      </c>
    </row>
    <row r="276" spans="1:9" x14ac:dyDescent="0.2">
      <c r="A276" s="242">
        <v>0.8</v>
      </c>
      <c r="B276" s="243"/>
      <c r="C276" s="247" t="s">
        <v>150</v>
      </c>
      <c r="D276" s="248"/>
      <c r="E276" s="249"/>
      <c r="F276" s="142">
        <v>45081</v>
      </c>
    </row>
    <row r="277" spans="1:9" hidden="1" x14ac:dyDescent="0.2">
      <c r="A277" s="237">
        <v>0.2</v>
      </c>
      <c r="B277" s="238"/>
      <c r="C277" s="244" t="s">
        <v>151</v>
      </c>
      <c r="D277" s="245"/>
      <c r="E277" s="246"/>
      <c r="F277" s="143">
        <v>45054</v>
      </c>
    </row>
    <row r="278" spans="1:9" hidden="1" x14ac:dyDescent="0.2">
      <c r="A278" s="219">
        <f>24+24+22.47</f>
        <v>70.47</v>
      </c>
      <c r="B278" s="220"/>
      <c r="C278" s="239" t="s">
        <v>152</v>
      </c>
      <c r="D278" s="240"/>
      <c r="E278" s="241"/>
      <c r="F278" s="144"/>
    </row>
    <row r="279" spans="1:9" hidden="1" x14ac:dyDescent="0.2">
      <c r="A279" s="219">
        <f>16.57+3.6</f>
        <v>20.170000000000002</v>
      </c>
      <c r="B279" s="220"/>
      <c r="C279" s="244" t="s">
        <v>153</v>
      </c>
      <c r="D279" s="245"/>
      <c r="E279" s="246"/>
      <c r="F279" s="144"/>
    </row>
    <row r="280" spans="1:9" hidden="1" x14ac:dyDescent="0.2">
      <c r="A280" s="219">
        <v>1.07</v>
      </c>
      <c r="B280" s="220"/>
      <c r="C280" s="239" t="s">
        <v>154</v>
      </c>
      <c r="D280" s="240"/>
      <c r="E280" s="241"/>
      <c r="F280" s="144"/>
    </row>
    <row r="281" spans="1:9" hidden="1" x14ac:dyDescent="0.2">
      <c r="A281" s="219">
        <v>0.62</v>
      </c>
      <c r="B281" s="220"/>
      <c r="C281" s="239" t="s">
        <v>154</v>
      </c>
      <c r="D281" s="240"/>
      <c r="E281" s="241"/>
      <c r="F281" s="144"/>
    </row>
    <row r="282" spans="1:9" hidden="1" x14ac:dyDescent="0.2">
      <c r="A282" s="219">
        <v>0.43</v>
      </c>
      <c r="B282" s="220"/>
      <c r="C282" s="239" t="s">
        <v>154</v>
      </c>
      <c r="D282" s="240"/>
      <c r="E282" s="241"/>
      <c r="F282" s="144"/>
    </row>
    <row r="283" spans="1:9" hidden="1" x14ac:dyDescent="0.2">
      <c r="A283" s="219">
        <v>0.33</v>
      </c>
      <c r="B283" s="220"/>
      <c r="C283" s="239" t="s">
        <v>154</v>
      </c>
      <c r="D283" s="240"/>
      <c r="E283" s="241"/>
      <c r="F283" s="144"/>
    </row>
    <row r="284" spans="1:9" hidden="1" x14ac:dyDescent="0.2">
      <c r="A284" s="219">
        <v>1.22</v>
      </c>
      <c r="B284" s="220"/>
      <c r="C284" s="239" t="s">
        <v>154</v>
      </c>
      <c r="D284" s="240"/>
      <c r="E284" s="241"/>
      <c r="F284" s="144"/>
    </row>
    <row r="285" spans="1:9" hidden="1" x14ac:dyDescent="0.2">
      <c r="A285" s="219">
        <v>2.12</v>
      </c>
      <c r="B285" s="220"/>
      <c r="C285" s="239" t="s">
        <v>155</v>
      </c>
      <c r="D285" s="240"/>
      <c r="E285" s="241"/>
      <c r="F285" s="144"/>
    </row>
    <row r="286" spans="1:9" hidden="1" x14ac:dyDescent="0.2">
      <c r="A286" s="219">
        <v>0.17</v>
      </c>
      <c r="B286" s="220"/>
      <c r="C286" s="239" t="s">
        <v>153</v>
      </c>
      <c r="D286" s="240"/>
      <c r="E286" s="241"/>
      <c r="F286" s="144">
        <v>45055</v>
      </c>
    </row>
    <row r="287" spans="1:9" hidden="1" x14ac:dyDescent="0.2">
      <c r="A287" s="219">
        <v>0.42</v>
      </c>
      <c r="B287" s="220"/>
      <c r="C287" s="239" t="s">
        <v>156</v>
      </c>
      <c r="D287" s="240"/>
      <c r="E287" s="241"/>
      <c r="F287" s="144">
        <v>45056</v>
      </c>
    </row>
    <row r="288" spans="1:9" hidden="1" x14ac:dyDescent="0.2">
      <c r="A288" s="219">
        <v>15.25</v>
      </c>
      <c r="B288" s="220"/>
      <c r="C288" s="239" t="s">
        <v>157</v>
      </c>
      <c r="D288" s="240"/>
      <c r="E288" s="241"/>
      <c r="F288" s="144"/>
    </row>
    <row r="289" spans="1:9" hidden="1" x14ac:dyDescent="0.2">
      <c r="A289" s="219">
        <v>0.63</v>
      </c>
      <c r="B289" s="220"/>
      <c r="C289" s="239" t="s">
        <v>158</v>
      </c>
      <c r="D289" s="240"/>
      <c r="E289" s="241"/>
      <c r="F289" s="144"/>
    </row>
    <row r="290" spans="1:9" hidden="1" x14ac:dyDescent="0.2">
      <c r="A290" s="219">
        <v>2.87</v>
      </c>
      <c r="B290" s="220"/>
      <c r="C290" s="239" t="s">
        <v>159</v>
      </c>
      <c r="D290" s="240"/>
      <c r="E290" s="241"/>
      <c r="F290" s="144"/>
    </row>
    <row r="291" spans="1:9" hidden="1" x14ac:dyDescent="0.2">
      <c r="A291" s="219">
        <v>2.15</v>
      </c>
      <c r="B291" s="220"/>
      <c r="C291" s="239" t="s">
        <v>159</v>
      </c>
      <c r="D291" s="240"/>
      <c r="E291" s="241"/>
      <c r="F291" s="144"/>
    </row>
    <row r="292" spans="1:9" hidden="1" x14ac:dyDescent="0.2">
      <c r="A292" s="219">
        <v>0.28000000000000003</v>
      </c>
      <c r="B292" s="220"/>
      <c r="C292" s="239" t="s">
        <v>160</v>
      </c>
      <c r="D292" s="240"/>
      <c r="E292" s="241"/>
      <c r="F292" s="144"/>
    </row>
    <row r="293" spans="1:9" ht="13.5" thickBot="1" x14ac:dyDescent="0.25">
      <c r="A293" s="221">
        <v>0.12</v>
      </c>
      <c r="B293" s="222"/>
      <c r="C293" s="223" t="s">
        <v>150</v>
      </c>
      <c r="D293" s="224"/>
      <c r="E293" s="225"/>
      <c r="F293" s="145">
        <v>45101</v>
      </c>
    </row>
    <row r="294" spans="1:9" x14ac:dyDescent="0.2">
      <c r="A294" s="146"/>
      <c r="B294" s="146"/>
      <c r="C294" s="147"/>
      <c r="D294" s="147"/>
      <c r="E294" s="147"/>
      <c r="F294" s="148"/>
      <c r="I294" s="137"/>
    </row>
    <row r="295" spans="1:9" ht="16.5" thickBot="1" x14ac:dyDescent="0.3">
      <c r="A295" s="46" t="s">
        <v>9</v>
      </c>
    </row>
    <row r="296" spans="1:9" ht="13.5" thickBot="1" x14ac:dyDescent="0.25">
      <c r="A296" s="138" t="s">
        <v>148</v>
      </c>
      <c r="B296" s="139"/>
      <c r="C296" s="140" t="s">
        <v>149</v>
      </c>
      <c r="D296" s="141"/>
      <c r="E296" s="141"/>
      <c r="F296" s="25" t="s">
        <v>32</v>
      </c>
    </row>
    <row r="297" spans="1:9" x14ac:dyDescent="0.2">
      <c r="A297" s="242">
        <v>1.28</v>
      </c>
      <c r="B297" s="243"/>
      <c r="C297" s="247" t="s">
        <v>150</v>
      </c>
      <c r="D297" s="248"/>
      <c r="E297" s="249"/>
      <c r="F297" s="142">
        <v>45081</v>
      </c>
    </row>
    <row r="298" spans="1:9" x14ac:dyDescent="0.2">
      <c r="A298" s="237">
        <v>0.23</v>
      </c>
      <c r="B298" s="238"/>
      <c r="C298" s="244" t="s">
        <v>161</v>
      </c>
      <c r="D298" s="245"/>
      <c r="E298" s="246"/>
      <c r="F298" s="143">
        <v>45087</v>
      </c>
    </row>
    <row r="299" spans="1:9" x14ac:dyDescent="0.2">
      <c r="A299" s="219">
        <v>0.8</v>
      </c>
      <c r="B299" s="220"/>
      <c r="C299" s="239" t="s">
        <v>162</v>
      </c>
      <c r="D299" s="240"/>
      <c r="E299" s="241"/>
      <c r="F299" s="144">
        <v>45100</v>
      </c>
    </row>
    <row r="300" spans="1:9" x14ac:dyDescent="0.2">
      <c r="A300" s="219">
        <v>0.22</v>
      </c>
      <c r="B300" s="220"/>
      <c r="C300" s="244" t="s">
        <v>150</v>
      </c>
      <c r="D300" s="245"/>
      <c r="E300" s="246"/>
      <c r="F300" s="144">
        <v>45101</v>
      </c>
    </row>
    <row r="301" spans="1:9" hidden="1" x14ac:dyDescent="0.2">
      <c r="A301" s="219">
        <v>15.8</v>
      </c>
      <c r="B301" s="220"/>
      <c r="C301" s="239" t="s">
        <v>157</v>
      </c>
      <c r="D301" s="240"/>
      <c r="E301" s="241"/>
      <c r="F301" s="144">
        <v>44677</v>
      </c>
    </row>
    <row r="302" spans="1:9" hidden="1" x14ac:dyDescent="0.2">
      <c r="A302" s="219">
        <v>0.38</v>
      </c>
      <c r="B302" s="220"/>
      <c r="C302" s="239" t="s">
        <v>154</v>
      </c>
      <c r="D302" s="240"/>
      <c r="E302" s="241"/>
      <c r="F302" s="144">
        <v>44680</v>
      </c>
    </row>
    <row r="303" spans="1:9" hidden="1" x14ac:dyDescent="0.2">
      <c r="A303" s="219">
        <v>0.28000000000000003</v>
      </c>
      <c r="B303" s="220"/>
      <c r="C303" s="239" t="s">
        <v>158</v>
      </c>
      <c r="D303" s="240"/>
      <c r="E303" s="241"/>
      <c r="F303" s="144">
        <v>44681</v>
      </c>
    </row>
    <row r="304" spans="1:9" hidden="1" x14ac:dyDescent="0.2">
      <c r="A304" s="219">
        <v>0.03</v>
      </c>
      <c r="B304" s="220"/>
      <c r="C304" s="239" t="s">
        <v>158</v>
      </c>
      <c r="D304" s="240"/>
      <c r="E304" s="241"/>
      <c r="F304" s="144">
        <v>44681</v>
      </c>
    </row>
    <row r="305" spans="1:9" hidden="1" x14ac:dyDescent="0.2">
      <c r="A305" s="219">
        <v>0.65</v>
      </c>
      <c r="B305" s="220"/>
      <c r="C305" s="239" t="s">
        <v>158</v>
      </c>
      <c r="D305" s="240"/>
      <c r="E305" s="241"/>
      <c r="F305" s="144">
        <v>44681</v>
      </c>
    </row>
    <row r="306" spans="1:9" hidden="1" x14ac:dyDescent="0.2">
      <c r="A306" s="219">
        <v>2.12</v>
      </c>
      <c r="B306" s="220"/>
      <c r="C306" s="239" t="s">
        <v>158</v>
      </c>
      <c r="D306" s="240"/>
      <c r="E306" s="241"/>
      <c r="F306" s="144">
        <v>44118</v>
      </c>
    </row>
    <row r="307" spans="1:9" hidden="1" x14ac:dyDescent="0.2">
      <c r="A307" s="219">
        <v>0.47</v>
      </c>
      <c r="B307" s="220"/>
      <c r="C307" s="239" t="s">
        <v>150</v>
      </c>
      <c r="D307" s="240"/>
      <c r="E307" s="241"/>
      <c r="F307" s="144">
        <v>44121</v>
      </c>
    </row>
    <row r="308" spans="1:9" hidden="1" x14ac:dyDescent="0.2">
      <c r="A308" s="219">
        <f>14.43+24+3.08</f>
        <v>41.51</v>
      </c>
      <c r="B308" s="220"/>
      <c r="C308" s="239" t="s">
        <v>153</v>
      </c>
      <c r="D308" s="240"/>
      <c r="E308" s="241"/>
      <c r="F308" s="144" t="s">
        <v>163</v>
      </c>
    </row>
    <row r="309" spans="1:9" hidden="1" x14ac:dyDescent="0.2">
      <c r="A309" s="219">
        <v>0.47</v>
      </c>
      <c r="B309" s="220"/>
      <c r="C309" s="239" t="s">
        <v>164</v>
      </c>
      <c r="D309" s="240"/>
      <c r="E309" s="241"/>
      <c r="F309" s="144">
        <v>44127</v>
      </c>
    </row>
    <row r="310" spans="1:9" hidden="1" x14ac:dyDescent="0.2">
      <c r="A310" s="219">
        <v>0.35</v>
      </c>
      <c r="B310" s="220"/>
      <c r="C310" s="239" t="s">
        <v>164</v>
      </c>
      <c r="D310" s="240"/>
      <c r="E310" s="241"/>
      <c r="F310" s="144">
        <v>44127</v>
      </c>
    </row>
    <row r="311" spans="1:9" hidden="1" x14ac:dyDescent="0.2">
      <c r="A311" s="219">
        <v>1.1200000000000001</v>
      </c>
      <c r="B311" s="220"/>
      <c r="C311" s="239" t="s">
        <v>164</v>
      </c>
      <c r="D311" s="240"/>
      <c r="E311" s="241"/>
      <c r="F311" s="144">
        <v>44128</v>
      </c>
    </row>
    <row r="312" spans="1:9" hidden="1" x14ac:dyDescent="0.2">
      <c r="A312" s="219">
        <v>0.18</v>
      </c>
      <c r="B312" s="220"/>
      <c r="C312" s="239" t="s">
        <v>164</v>
      </c>
      <c r="D312" s="240"/>
      <c r="E312" s="241"/>
      <c r="F312" s="144">
        <v>44130</v>
      </c>
    </row>
    <row r="313" spans="1:9" hidden="1" x14ac:dyDescent="0.2">
      <c r="A313" s="219">
        <v>0.2</v>
      </c>
      <c r="B313" s="220"/>
      <c r="C313" s="239" t="s">
        <v>165</v>
      </c>
      <c r="D313" s="240"/>
      <c r="E313" s="241"/>
      <c r="F313" s="144">
        <v>44131</v>
      </c>
      <c r="I313" s="137"/>
    </row>
    <row r="314" spans="1:9" ht="13.5" thickBot="1" x14ac:dyDescent="0.25">
      <c r="A314" s="221">
        <f>1.38+24+2.5</f>
        <v>27.88</v>
      </c>
      <c r="B314" s="222"/>
      <c r="C314" s="223" t="s">
        <v>166</v>
      </c>
      <c r="D314" s="224"/>
      <c r="E314" s="225"/>
      <c r="F314" s="145" t="s">
        <v>167</v>
      </c>
      <c r="I314" s="137"/>
    </row>
    <row r="316" spans="1:9" ht="16.5" thickBot="1" x14ac:dyDescent="0.3">
      <c r="A316" s="46" t="s">
        <v>10</v>
      </c>
    </row>
    <row r="317" spans="1:9" ht="13.5" thickBot="1" x14ac:dyDescent="0.25">
      <c r="A317" s="138" t="s">
        <v>148</v>
      </c>
      <c r="B317" s="139"/>
      <c r="C317" s="140" t="s">
        <v>149</v>
      </c>
      <c r="D317" s="141"/>
      <c r="E317" s="141"/>
      <c r="F317" s="25" t="s">
        <v>32</v>
      </c>
    </row>
    <row r="318" spans="1:9" x14ac:dyDescent="0.2">
      <c r="A318" s="242">
        <v>0.67</v>
      </c>
      <c r="B318" s="243"/>
      <c r="C318" s="149" t="s">
        <v>150</v>
      </c>
      <c r="D318" s="150"/>
      <c r="E318" s="150"/>
      <c r="F318" s="151">
        <v>45081</v>
      </c>
    </row>
    <row r="319" spans="1:9" ht="12.6" customHeight="1" x14ac:dyDescent="0.2">
      <c r="A319" s="219">
        <f>5.47+24+21.55</f>
        <v>51.019999999999996</v>
      </c>
      <c r="B319" s="220"/>
      <c r="C319" s="239" t="s">
        <v>168</v>
      </c>
      <c r="D319" s="240"/>
      <c r="E319" s="241"/>
      <c r="F319" s="152" t="s">
        <v>169</v>
      </c>
    </row>
    <row r="320" spans="1:9" hidden="1" x14ac:dyDescent="0.2">
      <c r="A320" s="237">
        <v>1.52</v>
      </c>
      <c r="B320" s="238"/>
      <c r="C320" s="153" t="s">
        <v>153</v>
      </c>
      <c r="D320" s="154"/>
      <c r="E320" s="154"/>
      <c r="F320" s="155">
        <v>45055</v>
      </c>
    </row>
    <row r="321" spans="1:6" hidden="1" x14ac:dyDescent="0.2">
      <c r="A321" s="219">
        <v>0.5</v>
      </c>
      <c r="B321" s="220"/>
      <c r="C321" s="239" t="s">
        <v>153</v>
      </c>
      <c r="D321" s="240"/>
      <c r="E321" s="241"/>
      <c r="F321" s="152">
        <v>45056</v>
      </c>
    </row>
    <row r="322" spans="1:6" hidden="1" x14ac:dyDescent="0.2">
      <c r="A322" s="237">
        <v>0.87</v>
      </c>
      <c r="B322" s="238"/>
      <c r="C322" s="153" t="s">
        <v>153</v>
      </c>
      <c r="D322" s="154"/>
      <c r="E322" s="154"/>
      <c r="F322" s="155">
        <v>45058</v>
      </c>
    </row>
    <row r="323" spans="1:6" x14ac:dyDescent="0.2">
      <c r="A323" s="219">
        <v>0.27</v>
      </c>
      <c r="B323" s="220"/>
      <c r="C323" s="156" t="s">
        <v>150</v>
      </c>
      <c r="D323" s="157"/>
      <c r="E323" s="157"/>
      <c r="F323" s="152">
        <v>45101</v>
      </c>
    </row>
    <row r="324" spans="1:6" hidden="1" x14ac:dyDescent="0.2">
      <c r="A324" s="219">
        <v>1.1499999999999999</v>
      </c>
      <c r="B324" s="220"/>
      <c r="C324" s="158" t="s">
        <v>170</v>
      </c>
      <c r="D324" s="157"/>
      <c r="E324" s="157"/>
      <c r="F324" s="152">
        <v>44219</v>
      </c>
    </row>
    <row r="325" spans="1:6" hidden="1" x14ac:dyDescent="0.2">
      <c r="A325" s="219">
        <v>0.68</v>
      </c>
      <c r="B325" s="220"/>
      <c r="C325" s="156" t="s">
        <v>170</v>
      </c>
      <c r="D325" s="157"/>
      <c r="E325" s="157"/>
      <c r="F325" s="152">
        <v>44220</v>
      </c>
    </row>
    <row r="326" spans="1:6" hidden="1" x14ac:dyDescent="0.2">
      <c r="A326" s="219">
        <v>2.65</v>
      </c>
      <c r="B326" s="220"/>
      <c r="C326" s="156" t="s">
        <v>154</v>
      </c>
      <c r="D326" s="157"/>
      <c r="E326" s="157"/>
      <c r="F326" s="152">
        <v>44221</v>
      </c>
    </row>
    <row r="327" spans="1:6" hidden="1" x14ac:dyDescent="0.2">
      <c r="A327" s="219">
        <v>0.23</v>
      </c>
      <c r="B327" s="220"/>
      <c r="C327" s="156" t="s">
        <v>171</v>
      </c>
      <c r="D327" s="157"/>
      <c r="E327" s="157"/>
      <c r="F327" s="152">
        <v>44225</v>
      </c>
    </row>
    <row r="328" spans="1:6" hidden="1" x14ac:dyDescent="0.2">
      <c r="A328" s="219">
        <v>0.78</v>
      </c>
      <c r="B328" s="220"/>
      <c r="C328" s="156" t="s">
        <v>154</v>
      </c>
      <c r="D328" s="157"/>
      <c r="E328" s="157"/>
      <c r="F328" s="152">
        <v>44040</v>
      </c>
    </row>
    <row r="329" spans="1:6" hidden="1" x14ac:dyDescent="0.2">
      <c r="A329" s="219">
        <v>2.4</v>
      </c>
      <c r="B329" s="220"/>
      <c r="C329" s="156" t="s">
        <v>154</v>
      </c>
      <c r="D329" s="157"/>
      <c r="E329" s="157"/>
      <c r="F329" s="152">
        <v>44041</v>
      </c>
    </row>
    <row r="330" spans="1:6" ht="13.5" hidden="1" customHeight="1" x14ac:dyDescent="0.2">
      <c r="A330" s="219">
        <v>0.57999999999999996</v>
      </c>
      <c r="B330" s="220"/>
      <c r="C330" s="156" t="s">
        <v>154</v>
      </c>
      <c r="D330" s="157"/>
      <c r="E330" s="157"/>
      <c r="F330" s="152">
        <v>44041</v>
      </c>
    </row>
    <row r="331" spans="1:6" hidden="1" x14ac:dyDescent="0.2">
      <c r="A331" s="219">
        <v>1.5</v>
      </c>
      <c r="B331" s="220"/>
      <c r="C331" s="156" t="s">
        <v>150</v>
      </c>
      <c r="D331" s="157"/>
      <c r="E331" s="157"/>
      <c r="F331" s="152">
        <v>44556</v>
      </c>
    </row>
    <row r="332" spans="1:6" ht="13.5" thickBot="1" x14ac:dyDescent="0.25">
      <c r="A332" s="221">
        <v>14.37</v>
      </c>
      <c r="B332" s="222"/>
      <c r="C332" s="223" t="s">
        <v>166</v>
      </c>
      <c r="D332" s="224"/>
      <c r="E332" s="225"/>
      <c r="F332" s="145">
        <v>45105</v>
      </c>
    </row>
    <row r="333" spans="1:6" x14ac:dyDescent="0.2">
      <c r="A333" s="159"/>
      <c r="B333" s="159"/>
      <c r="C333" s="160"/>
      <c r="D333" s="160"/>
      <c r="E333" s="160"/>
      <c r="F333" s="161"/>
    </row>
    <row r="335" spans="1:6" ht="18" x14ac:dyDescent="0.25">
      <c r="A335" s="6" t="s">
        <v>172</v>
      </c>
    </row>
    <row r="336" spans="1:6" ht="18.75" thickBot="1" x14ac:dyDescent="0.3">
      <c r="A336" s="6"/>
    </row>
    <row r="337" spans="1:6" s="163" customFormat="1" ht="13.5" thickBot="1" x14ac:dyDescent="0.25">
      <c r="A337" s="162" t="s">
        <v>108</v>
      </c>
      <c r="B337" s="226" t="s">
        <v>77</v>
      </c>
      <c r="C337" s="227"/>
      <c r="D337" s="227"/>
      <c r="E337" s="228"/>
      <c r="F337" s="100" t="s">
        <v>39</v>
      </c>
    </row>
    <row r="338" spans="1:6" ht="13.5" thickBot="1" x14ac:dyDescent="0.25">
      <c r="A338" s="229"/>
      <c r="B338" s="232"/>
      <c r="C338" s="233"/>
      <c r="D338" s="233"/>
      <c r="E338" s="234"/>
      <c r="F338" s="164"/>
    </row>
    <row r="339" spans="1:6" ht="13.5" thickBot="1" x14ac:dyDescent="0.25">
      <c r="A339" s="230"/>
      <c r="B339" s="226" t="s">
        <v>173</v>
      </c>
      <c r="C339" s="227"/>
      <c r="D339" s="227"/>
      <c r="E339" s="227"/>
      <c r="F339" s="228"/>
    </row>
    <row r="340" spans="1:6" ht="13.5" thickBot="1" x14ac:dyDescent="0.25">
      <c r="A340" s="231"/>
      <c r="B340" s="165"/>
      <c r="C340" s="235"/>
      <c r="D340" s="235"/>
      <c r="E340" s="235"/>
      <c r="F340" s="236"/>
    </row>
    <row r="341" spans="1:6" x14ac:dyDescent="0.2">
      <c r="F341" s="166"/>
    </row>
    <row r="342" spans="1:6" ht="18.75" thickBot="1" x14ac:dyDescent="0.3">
      <c r="A342" s="6" t="s">
        <v>174</v>
      </c>
    </row>
    <row r="343" spans="1:6" ht="13.5" thickBot="1" x14ac:dyDescent="0.25">
      <c r="A343" s="167"/>
      <c r="B343" s="168"/>
      <c r="C343" s="168"/>
      <c r="D343" s="25" t="s">
        <v>175</v>
      </c>
      <c r="E343" s="25" t="s">
        <v>176</v>
      </c>
      <c r="F343" s="25" t="s">
        <v>177</v>
      </c>
    </row>
    <row r="344" spans="1:6" ht="13.5" thickBot="1" x14ac:dyDescent="0.25">
      <c r="A344" s="169" t="s">
        <v>178</v>
      </c>
      <c r="B344" s="170"/>
      <c r="C344" s="171" t="s">
        <v>179</v>
      </c>
      <c r="D344" s="204">
        <v>21834.97</v>
      </c>
      <c r="E344" s="205"/>
      <c r="F344" s="206"/>
    </row>
    <row r="345" spans="1:6" x14ac:dyDescent="0.2">
      <c r="A345" s="172" t="s">
        <v>180</v>
      </c>
      <c r="B345" s="23"/>
      <c r="C345" s="173" t="s">
        <v>181</v>
      </c>
      <c r="D345" s="174">
        <v>248.38</v>
      </c>
      <c r="E345" s="174">
        <v>216.69</v>
      </c>
      <c r="F345" s="174">
        <v>223.18</v>
      </c>
    </row>
    <row r="346" spans="1:6" ht="13.5" thickBot="1" x14ac:dyDescent="0.25">
      <c r="A346" s="175" t="s">
        <v>182</v>
      </c>
      <c r="B346" s="176"/>
      <c r="C346" s="177" t="s">
        <v>181</v>
      </c>
      <c r="D346" s="178">
        <v>271.97000000000003</v>
      </c>
      <c r="E346" s="178">
        <v>243.15</v>
      </c>
      <c r="F346" s="178">
        <v>258.52999999999997</v>
      </c>
    </row>
    <row r="347" spans="1:6" ht="13.5" thickBot="1" x14ac:dyDescent="0.25">
      <c r="A347" s="179"/>
      <c r="B347" s="180"/>
      <c r="C347" s="181"/>
      <c r="D347" s="204" t="s">
        <v>183</v>
      </c>
      <c r="E347" s="205"/>
      <c r="F347" s="206"/>
    </row>
    <row r="348" spans="1:6" ht="12.75" customHeight="1" x14ac:dyDescent="0.2">
      <c r="A348" s="182" t="s">
        <v>184</v>
      </c>
      <c r="B348" s="183"/>
      <c r="C348" s="184" t="s">
        <v>185</v>
      </c>
      <c r="D348" s="207">
        <f>D349/30</f>
        <v>1502.2733333333333</v>
      </c>
      <c r="E348" s="208"/>
      <c r="F348" s="209"/>
    </row>
    <row r="349" spans="1:6" ht="15" thickBot="1" x14ac:dyDescent="0.25">
      <c r="A349" s="185"/>
      <c r="B349" s="186"/>
      <c r="C349" s="187" t="s">
        <v>186</v>
      </c>
      <c r="D349" s="210">
        <f>7952.1+14388.1+22728</f>
        <v>45068.2</v>
      </c>
      <c r="E349" s="211"/>
      <c r="F349" s="212"/>
    </row>
    <row r="350" spans="1:6" x14ac:dyDescent="0.2">
      <c r="A350" s="188" t="s">
        <v>187</v>
      </c>
      <c r="B350" s="170"/>
      <c r="C350" s="184" t="s">
        <v>179</v>
      </c>
      <c r="D350" s="213">
        <v>903.8</v>
      </c>
      <c r="E350" s="214"/>
      <c r="F350" s="215"/>
    </row>
    <row r="351" spans="1:6" ht="13.5" thickBot="1" x14ac:dyDescent="0.25">
      <c r="A351" s="189" t="s">
        <v>188</v>
      </c>
      <c r="B351" s="190"/>
      <c r="C351" s="187" t="s">
        <v>179</v>
      </c>
      <c r="D351" s="216">
        <v>3946.17</v>
      </c>
      <c r="E351" s="217"/>
      <c r="F351" s="218"/>
    </row>
    <row r="352" spans="1:6" x14ac:dyDescent="0.2">
      <c r="E352" s="191"/>
    </row>
    <row r="353" spans="1:6" ht="18" x14ac:dyDescent="0.25">
      <c r="A353" s="6" t="s">
        <v>189</v>
      </c>
    </row>
    <row r="354" spans="1:6" ht="18.75" thickBot="1" x14ac:dyDescent="0.3">
      <c r="A354" s="6"/>
    </row>
    <row r="355" spans="1:6" ht="13.5" thickBot="1" x14ac:dyDescent="0.25">
      <c r="A355" s="162" t="s">
        <v>108</v>
      </c>
      <c r="B355" s="193" t="s">
        <v>190</v>
      </c>
      <c r="C355" s="194"/>
      <c r="D355" s="195"/>
      <c r="E355" s="193" t="s">
        <v>173</v>
      </c>
      <c r="F355" s="195"/>
    </row>
    <row r="356" spans="1:6" x14ac:dyDescent="0.2">
      <c r="A356" s="196"/>
      <c r="B356" s="198"/>
      <c r="C356" s="199"/>
      <c r="D356" s="200"/>
      <c r="E356" s="198"/>
      <c r="F356" s="200"/>
    </row>
    <row r="357" spans="1:6" ht="13.5" thickBot="1" x14ac:dyDescent="0.25">
      <c r="A357" s="197"/>
      <c r="B357" s="201"/>
      <c r="C357" s="202"/>
      <c r="D357" s="203"/>
      <c r="E357" s="201"/>
      <c r="F357" s="203"/>
    </row>
    <row r="624" spans="6:6" x14ac:dyDescent="0.2">
      <c r="F624" s="192" t="e">
        <f>MAX(#REF!,#REF!,#REF!,#REF!,#REF!,#REF!,'June 2023'!D18)</f>
        <v>#REF!</v>
      </c>
    </row>
  </sheetData>
  <mergeCells count="288">
    <mergeCell ref="A1:F1"/>
    <mergeCell ref="A2:F2"/>
    <mergeCell ref="A4:F4"/>
    <mergeCell ref="B8:B9"/>
    <mergeCell ref="C8:C9"/>
    <mergeCell ref="D8:F8"/>
    <mergeCell ref="D15:F15"/>
    <mergeCell ref="A23:F23"/>
    <mergeCell ref="B30:C31"/>
    <mergeCell ref="D30:D31"/>
    <mergeCell ref="F30:F31"/>
    <mergeCell ref="A32:A34"/>
    <mergeCell ref="B32:C32"/>
    <mergeCell ref="B33:F33"/>
    <mergeCell ref="B34:F34"/>
    <mergeCell ref="A41:A42"/>
    <mergeCell ref="B41:B42"/>
    <mergeCell ref="C41:C42"/>
    <mergeCell ref="D41:F42"/>
    <mergeCell ref="D43:F43"/>
    <mergeCell ref="A48:A49"/>
    <mergeCell ref="B48:B49"/>
    <mergeCell ref="C48:C49"/>
    <mergeCell ref="D48:F49"/>
    <mergeCell ref="D56:F56"/>
    <mergeCell ref="D57:F57"/>
    <mergeCell ref="D58:F58"/>
    <mergeCell ref="D59:F59"/>
    <mergeCell ref="D60:F60"/>
    <mergeCell ref="D61:F61"/>
    <mergeCell ref="D50:F50"/>
    <mergeCell ref="D51:F51"/>
    <mergeCell ref="D52:F52"/>
    <mergeCell ref="D53:F53"/>
    <mergeCell ref="D54:F54"/>
    <mergeCell ref="D55:F55"/>
    <mergeCell ref="A72:A73"/>
    <mergeCell ref="B72:B73"/>
    <mergeCell ref="C72:C73"/>
    <mergeCell ref="D72:F73"/>
    <mergeCell ref="D74:F74"/>
    <mergeCell ref="D75:F75"/>
    <mergeCell ref="D62:F62"/>
    <mergeCell ref="D63:F63"/>
    <mergeCell ref="D64:F64"/>
    <mergeCell ref="D65:F65"/>
    <mergeCell ref="D66:F66"/>
    <mergeCell ref="D67:F67"/>
    <mergeCell ref="A89:A90"/>
    <mergeCell ref="B89:B90"/>
    <mergeCell ref="C89:C90"/>
    <mergeCell ref="D89:F90"/>
    <mergeCell ref="D76:F76"/>
    <mergeCell ref="D77:F77"/>
    <mergeCell ref="D78:F78"/>
    <mergeCell ref="D79:F79"/>
    <mergeCell ref="D80:F80"/>
    <mergeCell ref="D81:F81"/>
    <mergeCell ref="D91:F91"/>
    <mergeCell ref="D92:F92"/>
    <mergeCell ref="D93:F93"/>
    <mergeCell ref="D94:F94"/>
    <mergeCell ref="D95:F95"/>
    <mergeCell ref="D96:F96"/>
    <mergeCell ref="D82:F82"/>
    <mergeCell ref="D83:F83"/>
    <mergeCell ref="D84:F84"/>
    <mergeCell ref="D103:F103"/>
    <mergeCell ref="D104:F104"/>
    <mergeCell ref="D105:F105"/>
    <mergeCell ref="D106:F106"/>
    <mergeCell ref="A111:A112"/>
    <mergeCell ref="B111:B112"/>
    <mergeCell ref="C111:C112"/>
    <mergeCell ref="D111:F112"/>
    <mergeCell ref="D97:F97"/>
    <mergeCell ref="D98:F98"/>
    <mergeCell ref="D99:F99"/>
    <mergeCell ref="D100:F100"/>
    <mergeCell ref="D101:F101"/>
    <mergeCell ref="D102:F102"/>
    <mergeCell ref="D121:F121"/>
    <mergeCell ref="A126:A127"/>
    <mergeCell ref="B126:B127"/>
    <mergeCell ref="C126:C127"/>
    <mergeCell ref="D126:F127"/>
    <mergeCell ref="D128:F128"/>
    <mergeCell ref="D113:F113"/>
    <mergeCell ref="D114:F114"/>
    <mergeCell ref="A119:A120"/>
    <mergeCell ref="B119:B120"/>
    <mergeCell ref="C119:C120"/>
    <mergeCell ref="D119:F120"/>
    <mergeCell ref="D135:F135"/>
    <mergeCell ref="D136:F136"/>
    <mergeCell ref="D137:F137"/>
    <mergeCell ref="D138:F138"/>
    <mergeCell ref="D139:F139"/>
    <mergeCell ref="D140:F140"/>
    <mergeCell ref="D129:F129"/>
    <mergeCell ref="D130:F130"/>
    <mergeCell ref="D131:F131"/>
    <mergeCell ref="D132:F132"/>
    <mergeCell ref="D133:F133"/>
    <mergeCell ref="D134:F134"/>
    <mergeCell ref="A152:F152"/>
    <mergeCell ref="A154:F154"/>
    <mergeCell ref="A155:F155"/>
    <mergeCell ref="E156:F156"/>
    <mergeCell ref="A159:F159"/>
    <mergeCell ref="A161:F161"/>
    <mergeCell ref="D141:F141"/>
    <mergeCell ref="D142:F142"/>
    <mergeCell ref="D143:F143"/>
    <mergeCell ref="A146:F146"/>
    <mergeCell ref="E147:F147"/>
    <mergeCell ref="A150:F150"/>
    <mergeCell ref="A173:F173"/>
    <mergeCell ref="E174:F174"/>
    <mergeCell ref="A177:F177"/>
    <mergeCell ref="A179:F179"/>
    <mergeCell ref="A181:F181"/>
    <mergeCell ref="A183:F183"/>
    <mergeCell ref="A163:F163"/>
    <mergeCell ref="A164:F164"/>
    <mergeCell ref="E165:F165"/>
    <mergeCell ref="A168:F168"/>
    <mergeCell ref="A170:F170"/>
    <mergeCell ref="A172:F172"/>
    <mergeCell ref="E194:F194"/>
    <mergeCell ref="A195:F195"/>
    <mergeCell ref="A196:F196"/>
    <mergeCell ref="A197:F197"/>
    <mergeCell ref="A198:F198"/>
    <mergeCell ref="A200:F200"/>
    <mergeCell ref="E184:F184"/>
    <mergeCell ref="A187:F187"/>
    <mergeCell ref="A189:F189"/>
    <mergeCell ref="A191:F191"/>
    <mergeCell ref="A192:F192"/>
    <mergeCell ref="E193:F193"/>
    <mergeCell ref="A208:F208"/>
    <mergeCell ref="A210:F210"/>
    <mergeCell ref="A212:F212"/>
    <mergeCell ref="E213:F213"/>
    <mergeCell ref="E214:F214"/>
    <mergeCell ref="A215:F215"/>
    <mergeCell ref="A202:F202"/>
    <mergeCell ref="E203:F203"/>
    <mergeCell ref="E204:F204"/>
    <mergeCell ref="A205:F205"/>
    <mergeCell ref="A206:F206"/>
    <mergeCell ref="A207:F207"/>
    <mergeCell ref="E224:F224"/>
    <mergeCell ref="A225:F225"/>
    <mergeCell ref="A226:F226"/>
    <mergeCell ref="A227:F227"/>
    <mergeCell ref="A228:F228"/>
    <mergeCell ref="A230:F230"/>
    <mergeCell ref="A216:F216"/>
    <mergeCell ref="A217:F217"/>
    <mergeCell ref="A218:F218"/>
    <mergeCell ref="A220:F220"/>
    <mergeCell ref="A222:F222"/>
    <mergeCell ref="E223:F223"/>
    <mergeCell ref="E241:F241"/>
    <mergeCell ref="A244:F244"/>
    <mergeCell ref="A246:F246"/>
    <mergeCell ref="A248:F248"/>
    <mergeCell ref="A249:F249"/>
    <mergeCell ref="E250:F250"/>
    <mergeCell ref="A231:F231"/>
    <mergeCell ref="E232:F232"/>
    <mergeCell ref="A235:F235"/>
    <mergeCell ref="A237:F237"/>
    <mergeCell ref="A239:F239"/>
    <mergeCell ref="A240:F240"/>
    <mergeCell ref="A277:B277"/>
    <mergeCell ref="C277:E277"/>
    <mergeCell ref="A278:B278"/>
    <mergeCell ref="C278:E278"/>
    <mergeCell ref="A279:B279"/>
    <mergeCell ref="C279:E279"/>
    <mergeCell ref="A253:F253"/>
    <mergeCell ref="A255:F255"/>
    <mergeCell ref="A257:F257"/>
    <mergeCell ref="D261:F262"/>
    <mergeCell ref="A271:F271"/>
    <mergeCell ref="A276:B276"/>
    <mergeCell ref="C276:E276"/>
    <mergeCell ref="A283:B283"/>
    <mergeCell ref="C283:E283"/>
    <mergeCell ref="A284:B284"/>
    <mergeCell ref="C284:E284"/>
    <mergeCell ref="A285:B285"/>
    <mergeCell ref="C285:E285"/>
    <mergeCell ref="A280:B280"/>
    <mergeCell ref="C280:E280"/>
    <mergeCell ref="A281:B281"/>
    <mergeCell ref="C281:E281"/>
    <mergeCell ref="A282:B282"/>
    <mergeCell ref="C282:E282"/>
    <mergeCell ref="A289:B289"/>
    <mergeCell ref="C289:E289"/>
    <mergeCell ref="A290:B290"/>
    <mergeCell ref="C290:E290"/>
    <mergeCell ref="A291:B291"/>
    <mergeCell ref="C291:E291"/>
    <mergeCell ref="A286:B286"/>
    <mergeCell ref="C286:E286"/>
    <mergeCell ref="A287:B287"/>
    <mergeCell ref="C287:E287"/>
    <mergeCell ref="A288:B288"/>
    <mergeCell ref="C288:E288"/>
    <mergeCell ref="A298:B298"/>
    <mergeCell ref="C298:E298"/>
    <mergeCell ref="A299:B299"/>
    <mergeCell ref="C299:E299"/>
    <mergeCell ref="A300:B300"/>
    <mergeCell ref="C300:E300"/>
    <mergeCell ref="A292:B292"/>
    <mergeCell ref="C292:E292"/>
    <mergeCell ref="A293:B293"/>
    <mergeCell ref="C293:E293"/>
    <mergeCell ref="A297:B297"/>
    <mergeCell ref="C297:E297"/>
    <mergeCell ref="A304:B304"/>
    <mergeCell ref="C304:E304"/>
    <mergeCell ref="A305:B305"/>
    <mergeCell ref="C305:E305"/>
    <mergeCell ref="A306:B306"/>
    <mergeCell ref="C306:E306"/>
    <mergeCell ref="A301:B301"/>
    <mergeCell ref="C301:E301"/>
    <mergeCell ref="A302:B302"/>
    <mergeCell ref="C302:E302"/>
    <mergeCell ref="A303:B303"/>
    <mergeCell ref="C303:E303"/>
    <mergeCell ref="A310:B310"/>
    <mergeCell ref="C310:E310"/>
    <mergeCell ref="A311:B311"/>
    <mergeCell ref="C311:E311"/>
    <mergeCell ref="A312:B312"/>
    <mergeCell ref="C312:E312"/>
    <mergeCell ref="A307:B307"/>
    <mergeCell ref="C307:E307"/>
    <mergeCell ref="A308:B308"/>
    <mergeCell ref="C308:E308"/>
    <mergeCell ref="A309:B309"/>
    <mergeCell ref="C309:E309"/>
    <mergeCell ref="A320:B320"/>
    <mergeCell ref="A321:B321"/>
    <mergeCell ref="C321:E321"/>
    <mergeCell ref="A322:B322"/>
    <mergeCell ref="A323:B323"/>
    <mergeCell ref="A324:B324"/>
    <mergeCell ref="A313:B313"/>
    <mergeCell ref="C313:E313"/>
    <mergeCell ref="A314:B314"/>
    <mergeCell ref="C314:E314"/>
    <mergeCell ref="A318:B318"/>
    <mergeCell ref="A319:B319"/>
    <mergeCell ref="C319:E319"/>
    <mergeCell ref="A331:B331"/>
    <mergeCell ref="A332:B332"/>
    <mergeCell ref="C332:E332"/>
    <mergeCell ref="B337:E337"/>
    <mergeCell ref="A338:A340"/>
    <mergeCell ref="B338:E338"/>
    <mergeCell ref="B339:F339"/>
    <mergeCell ref="C340:F340"/>
    <mergeCell ref="A325:B325"/>
    <mergeCell ref="A326:B326"/>
    <mergeCell ref="A327:B327"/>
    <mergeCell ref="A328:B328"/>
    <mergeCell ref="A329:B329"/>
    <mergeCell ref="A330:B330"/>
    <mergeCell ref="B355:D355"/>
    <mergeCell ref="E355:F355"/>
    <mergeCell ref="A356:A357"/>
    <mergeCell ref="B356:D357"/>
    <mergeCell ref="E356:F357"/>
    <mergeCell ref="D344:F344"/>
    <mergeCell ref="D347:F347"/>
    <mergeCell ref="D348:F348"/>
    <mergeCell ref="D349:F349"/>
    <mergeCell ref="D350:F350"/>
    <mergeCell ref="D351:F351"/>
  </mergeCells>
  <pageMargins left="0.5" right="0.5" top="0.56000000000000005" bottom="0.5" header="0.5" footer="0.5"/>
  <pageSetup fitToHeight="0" orientation="portrait" r:id="rId1"/>
  <headerFooter alignWithMargins="0"/>
  <rowBreaks count="3" manualBreakCount="3">
    <brk id="68" max="5" man="1"/>
    <brk id="257" max="5" man="1"/>
    <brk id="34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ma:contentTypeID="0x0101008E510CC2BC8AA2409AF93D22BF0985CF0071B1E672A4C96B469D2235F06D1A3BE6" ma:contentTypeVersion="13" ma:contentTypeDescription="" ma:contentTypeScope="" ma:versionID="d678fb8a8528694769ae26e538feb692">
  <xsd:schema xmlns:xsd="http://www.w3.org/2001/XMLSchema" xmlns:xs="http://www.w3.org/2001/XMLSchema" xmlns:p="http://schemas.microsoft.com/office/2006/metadata/properties" xmlns:ns2="981dd3aa-ea9c-4b8a-ad9a-0e3cdceaf84a" targetNamespace="http://schemas.microsoft.com/office/2006/metadata/properties" ma:root="true" ma:fieldsID="cdc0a2b43eca143c5ed7202e0808f372" ns2:_="">
    <xsd:import namespace="981dd3aa-ea9c-4b8a-ad9a-0e3cdceaf84a"/>
    <xsd:element name="properties">
      <xsd:complexType>
        <xsd:sequence>
          <xsd:element name="documentManagement">
            <xsd:complexType>
              <xsd:all>
                <xsd:element ref="ns2:Description1" minOccurs="0"/>
                <xsd:element ref="ns2:PublicationDate" minOccurs="0"/>
                <xsd:element ref="ns2:k0a01f1755d5413f950d92f165d9168b" minOccurs="0"/>
                <xsd:element ref="ns2:TaxCatchAll" minOccurs="0"/>
                <xsd:element ref="ns2:TaxCatchAllLabel" minOccurs="0"/>
                <xsd:element ref="ns2:j41b5f3ed2224dcda032be499617cc41" minOccurs="0"/>
                <xsd:element ref="ns2:Searchable" minOccurs="0"/>
                <xsd:element ref="ns2:SortOrder" minOccurs="0"/>
                <xsd:element ref="ns2:Group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dd3aa-ea9c-4b8a-ad9a-0e3cdceaf84a" elementFormDefault="qualified">
    <xsd:import namespace="http://schemas.microsoft.com/office/2006/documentManagement/types"/>
    <xsd:import namespace="http://schemas.microsoft.com/office/infopath/2007/PartnerControls"/>
    <xsd:element name="Description1" ma:index="8" nillable="true" ma:displayName="Description1" ma:internalName="Description1" ma:readOnly="false">
      <xsd:simpleType>
        <xsd:restriction base="dms:Note"/>
      </xsd:simpleType>
    </xsd:element>
    <xsd:element name="PublicationDate" ma:index="9" nillable="true" ma:displayName="Publication Date" ma:default="[today]" ma:format="DateOnly" ma:internalName="PublicationDate">
      <xsd:simpleType>
        <xsd:restriction base="dms:DateTime"/>
      </xsd:simpleType>
    </xsd:element>
    <xsd:element name="k0a01f1755d5413f950d92f165d9168b" ma:index="10" nillable="true" ma:taxonomy="true" ma:internalName="k0a01f1755d5413f950d92f165d9168b" ma:taxonomyFieldName="PublicationType" ma:displayName="PublicationType" ma:default="" ma:fieldId="{40a01f17-55d5-413f-950d-92f165d9168b}" ma:sspId="3a6ffa4a-86cb-4ceb-8bd3-9be3deff9313" ma:termSetId="ba1d554b-eff2-41f9-ae98-bfc0f61584d8"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b80e408f-471a-49ff-aa37-aec9b4346bc7}" ma:internalName="TaxCatchAll" ma:showField="CatchAllData" ma:web="981dd3aa-ea9c-4b8a-ad9a-0e3cdceaf8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b80e408f-471a-49ff-aa37-aec9b4346bc7}" ma:internalName="TaxCatchAllLabel" ma:readOnly="true" ma:showField="CatchAllDataLabel" ma:web="981dd3aa-ea9c-4b8a-ad9a-0e3cdceaf84a">
      <xsd:complexType>
        <xsd:complexContent>
          <xsd:extension base="dms:MultiChoiceLookup">
            <xsd:sequence>
              <xsd:element name="Value" type="dms:Lookup" maxOccurs="unbounded" minOccurs="0" nillable="true"/>
            </xsd:sequence>
          </xsd:extension>
        </xsd:complexContent>
      </xsd:complexType>
    </xsd:element>
    <xsd:element name="j41b5f3ed2224dcda032be499617cc41" ma:index="15" nillable="true" ma:taxonomy="true" ma:internalName="j41b5f3ed2224dcda032be499617cc41" ma:taxonomyFieldName="Services" ma:displayName="Services" ma:default="" ma:fieldId="{341b5f3e-d222-4dcd-a032-be499617cc41}" ma:taxonomyMulti="true" ma:sspId="3a6ffa4a-86cb-4ceb-8bd3-9be3deff9313" ma:termSetId="64da97b8-3db1-484c-a198-6cf0e7460889" ma:anchorId="00000000-0000-0000-0000-000000000000" ma:open="false" ma:isKeyword="false">
      <xsd:complexType>
        <xsd:sequence>
          <xsd:element ref="pc:Terms" minOccurs="0" maxOccurs="1"/>
        </xsd:sequence>
      </xsd:complexType>
    </xsd:element>
    <xsd:element name="Searchable" ma:index="17" nillable="true" ma:displayName="Searchable" ma:default="1" ma:internalName="Searchable">
      <xsd:simpleType>
        <xsd:restriction base="dms:Boolean"/>
      </xsd:simpleType>
    </xsd:element>
    <xsd:element name="SortOrder" ma:index="18" nillable="true" ma:displayName="SortOrder" ma:internalName="SortOrder">
      <xsd:simpleType>
        <xsd:restriction base="dms:Number"/>
      </xsd:simpleType>
    </xsd:element>
    <xsd:element name="Group1" ma:index="21" nillable="true" ma:displayName="Group" ma:internalName="Group1">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ortOrder xmlns="981dd3aa-ea9c-4b8a-ad9a-0e3cdceaf84a" xsi:nil="true"/>
    <k0a01f1755d5413f950d92f165d9168b xmlns="981dd3aa-ea9c-4b8a-ad9a-0e3cdceaf84a">
      <Terms xmlns="http://schemas.microsoft.com/office/infopath/2007/PartnerControls">
        <TermInfo xmlns="http://schemas.microsoft.com/office/infopath/2007/PartnerControls">
          <TermName xmlns="http://schemas.microsoft.com/office/infopath/2007/PartnerControls">Reports, Studies ＆ Plans</TermName>
          <TermId xmlns="http://schemas.microsoft.com/office/infopath/2007/PartnerControls">329949d6-5520-412c-b8fe-7d26424a46f9</TermId>
        </TermInfo>
      </Terms>
    </k0a01f1755d5413f950d92f165d9168b>
    <PublicationDate xmlns="981dd3aa-ea9c-4b8a-ad9a-0e3cdceaf84a">2023-08-22T07:00:00+00:00</PublicationDate>
    <Searchable xmlns="981dd3aa-ea9c-4b8a-ad9a-0e3cdceaf84a">true</Searchable>
    <Group1 xmlns="981dd3aa-ea9c-4b8a-ad9a-0e3cdceaf84a">Continuous Emission Monitoring - Monthly</Group1>
    <j41b5f3ed2224dcda032be499617cc41 xmlns="981dd3aa-ea9c-4b8a-ad9a-0e3cdceaf84a">
      <Terms xmlns="http://schemas.microsoft.com/office/infopath/2007/PartnerControls">
        <TermInfo xmlns="http://schemas.microsoft.com/office/infopath/2007/PartnerControls">
          <TermName xmlns="http://schemas.microsoft.com/office/infopath/2007/PartnerControls">Solid Waste</TermName>
          <TermId xmlns="http://schemas.microsoft.com/office/infopath/2007/PartnerControls">8fb49f9f-995b-4599-996f-83d874daad35</TermId>
        </TermInfo>
      </Terms>
    </j41b5f3ed2224dcda032be499617cc41>
    <Description1 xmlns="981dd3aa-ea9c-4b8a-ad9a-0e3cdceaf84a" xsi:nil="true"/>
    <TaxCatchAll xmlns="981dd3aa-ea9c-4b8a-ad9a-0e3cdceaf84a">
      <Value>1</Value>
      <Value>19</Value>
    </TaxCatchAll>
  </documentManagement>
</p:properties>
</file>

<file path=customXml/itemProps1.xml><?xml version="1.0" encoding="utf-8"?>
<ds:datastoreItem xmlns:ds="http://schemas.openxmlformats.org/officeDocument/2006/customXml" ds:itemID="{6992F504-8E17-4563-A71E-7A6B0B161654}">
  <ds:schemaRefs>
    <ds:schemaRef ds:uri="http://schemas.microsoft.com/sharepoint/v3/contenttype/forms"/>
  </ds:schemaRefs>
</ds:datastoreItem>
</file>

<file path=customXml/itemProps2.xml><?xml version="1.0" encoding="utf-8"?>
<ds:datastoreItem xmlns:ds="http://schemas.openxmlformats.org/officeDocument/2006/customXml" ds:itemID="{076C3ED2-1E00-460B-87D8-A3766ABE07F4}"/>
</file>

<file path=customXml/itemProps3.xml><?xml version="1.0" encoding="utf-8"?>
<ds:datastoreItem xmlns:ds="http://schemas.openxmlformats.org/officeDocument/2006/customXml" ds:itemID="{F3E3E9A7-228B-4BEF-BA33-B31C18A278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June 2023</vt:lpstr>
      <vt:lpstr>'June 2023'!Print_Area</vt:lpstr>
    </vt:vector>
  </TitlesOfParts>
  <Company>Metro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Continuous Emission Monitoring Data – June 2023</dc:title>
  <dc:creator>Brent Kirkpatrick</dc:creator>
  <cp:keywords>Continuous Emission Monitoring - Monthly</cp:keywords>
  <cp:lastModifiedBy>Vinson Nguyen</cp:lastModifiedBy>
  <dcterms:created xsi:type="dcterms:W3CDTF">2023-08-18T17:36:17Z</dcterms:created>
  <dcterms:modified xsi:type="dcterms:W3CDTF">2023-08-22T17:22:19Z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0x0101008E510CC2BC8AA2409AF93D22BF0985CF0071B1E672A4C96B469D2235F06D1A3BE6</vt:lpwstr>
  </property>
  <property fmtid="{D5CDD505-2E9C-101B-9397-08002B2CF9AE}" pid="3" name="PublicationType">
    <vt:lpwstr>1;#Reports, Studies ＆ Plans|329949d6-5520-412c-b8fe-7d26424a46f9</vt:lpwstr>
  </property>
  <property fmtid="{D5CDD505-2E9C-101B-9397-08002B2CF9AE}" pid="4" name="Services">
    <vt:lpwstr>19;#Solid Waste|8fb49f9f-995b-4599-996f-83d874daad35</vt:lpwstr>
  </property>
</Properties>
</file>