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ackup Files\_Website\"/>
    </mc:Choice>
  </mc:AlternateContent>
  <bookViews>
    <workbookView xWindow="0" yWindow="0" windowWidth="27636" windowHeight="13020"/>
  </bookViews>
  <sheets>
    <sheet name="Feb CEMS" sheetId="1" r:id="rId1"/>
  </sheets>
  <externalReferences>
    <externalReference r:id="rId2"/>
  </externalReferences>
  <definedNames>
    <definedName name="Cems" localSheetId="0">'Feb CEMS'!$A$7:$Y$36</definedName>
    <definedName name="Cems">#REF!</definedName>
    <definedName name="CEMS2">#REF!</definedName>
    <definedName name="OctCEMS2">#REF!</definedName>
    <definedName name="_xlnm.Print_Area" localSheetId="0">'Feb CEMS'!$A$1:$Y$45</definedName>
    <definedName name="Shutdown_reasons">#REF!</definedName>
    <definedName name="x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<sst xmlns="http://schemas.openxmlformats.org/spreadsheetml/2006/main" count="59" uniqueCount="22">
  <si>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February 2023 -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</si>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</sst>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irkpat/Downloads/Metro_Vancouver_Waste-to-Energy_Facility_CEMS_Monthly_Emissions_Summary_for_2023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3"/>
      <sheetName val="Jan CEMS"/>
      <sheetName val="Feb 2023"/>
      <sheetName val="Feb CEMS"/>
      <sheetName val="Mar 2022"/>
      <sheetName val="Mar CEMS"/>
      <sheetName val="April 2022"/>
      <sheetName val="April CEMS"/>
      <sheetName val="May 2022"/>
      <sheetName val="May CEMS"/>
      <sheetName val="June 2022"/>
      <sheetName val="June CEMS"/>
      <sheetName val="July 2022"/>
      <sheetName val="July CEMS"/>
      <sheetName val="Aug 2022"/>
      <sheetName val="Aug CEMS"/>
      <sheetName val="Sept 2022"/>
      <sheetName val="Sept CEMS"/>
      <sheetName val="Oct 2022"/>
      <sheetName val="Oct CEMS"/>
      <sheetName val="Nov 2022"/>
      <sheetName val="Nov CEMS"/>
      <sheetName val="Dec 2022"/>
      <sheetName val="Dec CEMS"/>
      <sheetName val="Annual CEMS"/>
      <sheetName val="Annual Report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70" zoomScaleNormal="70" workbookViewId="0">
      <selection activeCell="H23" sqref="H23"/>
    </sheetView>
  </sheetViews>
  <sheetFormatPr defaultColWidth="9.44140625" defaultRowHeight="13.8" x14ac:dyDescent="0.3"/>
  <cols>
    <col min="1" max="1" width="10.44140625" style="3" customWidth="1"/>
    <col min="2" max="2" width="7.5546875" style="2" bestFit="1" customWidth="1"/>
    <col min="3" max="3" width="5.44140625" style="2" bestFit="1" customWidth="1"/>
    <col min="4" max="6" width="9.44140625" style="2" bestFit="1" customWidth="1"/>
    <col min="7" max="7" width="9.44140625" style="2" customWidth="1"/>
    <col min="8" max="8" width="9.5546875" style="2" bestFit="1" customWidth="1"/>
    <col min="9" max="9" width="10.44140625" style="2" bestFit="1" customWidth="1"/>
    <col min="10" max="10" width="7.5546875" style="2" bestFit="1" customWidth="1"/>
    <col min="11" max="11" width="5.44140625" style="2" bestFit="1" customWidth="1"/>
    <col min="12" max="14" width="9.44140625" style="2" bestFit="1" customWidth="1"/>
    <col min="15" max="15" width="9.44140625" style="2" customWidth="1"/>
    <col min="16" max="16" width="9.5546875" style="2" bestFit="1" customWidth="1"/>
    <col min="17" max="17" width="10.44140625" style="2" bestFit="1" customWidth="1"/>
    <col min="18" max="18" width="7.5546875" style="2" bestFit="1" customWidth="1"/>
    <col min="19" max="19" width="5.44140625" style="2" bestFit="1" customWidth="1"/>
    <col min="20" max="22" width="9.44140625" style="2" bestFit="1" customWidth="1"/>
    <col min="23" max="23" width="9.44140625" style="2" customWidth="1"/>
    <col min="24" max="24" width="9.5546875" style="2" bestFit="1" customWidth="1"/>
    <col min="25" max="25" width="10.44140625" style="2" bestFit="1" customWidth="1"/>
    <col min="26" max="16384" width="9.44140625" style="3"/>
  </cols>
  <sheetData>
    <row r="1" spans="1:25" ht="15.6" x14ac:dyDescent="0.3">
      <c r="A1" s="1" t="s">
        <v>0</v>
      </c>
    </row>
    <row r="3" spans="1:25" ht="14.4" thickBot="1" x14ac:dyDescent="0.35"/>
    <row r="4" spans="1:25" s="8" customFormat="1" x14ac:dyDescent="0.3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5" x14ac:dyDescent="0.3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3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4.4" x14ac:dyDescent="0.3">
      <c r="A7" s="15">
        <v>44958</v>
      </c>
      <c r="B7" s="16"/>
      <c r="C7" s="17"/>
      <c r="D7" s="17"/>
      <c r="E7" s="17"/>
      <c r="F7" s="17"/>
      <c r="G7" s="18"/>
      <c r="H7" s="18"/>
      <c r="I7" s="19"/>
      <c r="J7" s="16">
        <v>156</v>
      </c>
      <c r="K7" s="17">
        <v>9</v>
      </c>
      <c r="L7" s="17">
        <v>88.6</v>
      </c>
      <c r="M7" s="17">
        <v>136.1</v>
      </c>
      <c r="N7" s="17">
        <v>20.5</v>
      </c>
      <c r="O7" s="18">
        <v>0</v>
      </c>
      <c r="P7" s="18">
        <v>1.26</v>
      </c>
      <c r="Q7" s="19">
        <v>947</v>
      </c>
      <c r="R7" s="20">
        <v>149</v>
      </c>
      <c r="S7" s="17">
        <v>8.6</v>
      </c>
      <c r="T7" s="17">
        <v>41.5</v>
      </c>
      <c r="U7" s="17">
        <v>130.5</v>
      </c>
      <c r="V7" s="17">
        <v>21.1</v>
      </c>
      <c r="W7" s="18">
        <v>7.0000000000000007E-2</v>
      </c>
      <c r="X7" s="18">
        <v>1.03</v>
      </c>
      <c r="Y7" s="19">
        <v>917</v>
      </c>
    </row>
    <row r="8" spans="1:25" ht="14.4" x14ac:dyDescent="0.3">
      <c r="A8" s="15">
        <v>44959</v>
      </c>
      <c r="B8" s="16">
        <v>158</v>
      </c>
      <c r="C8" s="17">
        <v>9.3000000000000007</v>
      </c>
      <c r="D8" s="17">
        <v>56.6</v>
      </c>
      <c r="E8" s="17">
        <v>130.30000000000001</v>
      </c>
      <c r="F8" s="17">
        <v>17.5</v>
      </c>
      <c r="G8" s="18">
        <v>0.05</v>
      </c>
      <c r="H8" s="18">
        <v>0</v>
      </c>
      <c r="I8" s="19">
        <v>951</v>
      </c>
      <c r="J8" s="16">
        <v>156</v>
      </c>
      <c r="K8" s="17">
        <v>9.6999999999999993</v>
      </c>
      <c r="L8" s="17">
        <v>82.4</v>
      </c>
      <c r="M8" s="17">
        <v>135</v>
      </c>
      <c r="N8" s="17">
        <v>25.7</v>
      </c>
      <c r="O8" s="18">
        <v>0.04</v>
      </c>
      <c r="P8" s="18">
        <v>1.27</v>
      </c>
      <c r="Q8" s="19">
        <v>932</v>
      </c>
      <c r="R8" s="20"/>
      <c r="S8" s="17"/>
      <c r="T8" s="17"/>
      <c r="U8" s="17"/>
      <c r="V8" s="17"/>
      <c r="W8" s="18"/>
      <c r="X8" s="18"/>
      <c r="Y8" s="19"/>
    </row>
    <row r="9" spans="1:25" ht="14.4" x14ac:dyDescent="0.3">
      <c r="A9" s="15">
        <v>44960</v>
      </c>
      <c r="B9" s="16">
        <v>159</v>
      </c>
      <c r="C9" s="17">
        <v>9.5</v>
      </c>
      <c r="D9" s="17">
        <v>65.3</v>
      </c>
      <c r="E9" s="17">
        <v>131.30000000000001</v>
      </c>
      <c r="F9" s="17">
        <v>19.600000000000001</v>
      </c>
      <c r="G9" s="18">
        <v>0.05</v>
      </c>
      <c r="H9" s="18">
        <v>0</v>
      </c>
      <c r="I9" s="19">
        <v>945</v>
      </c>
      <c r="J9" s="16">
        <v>156</v>
      </c>
      <c r="K9" s="17">
        <v>9.6999999999999993</v>
      </c>
      <c r="L9" s="17">
        <v>89.6</v>
      </c>
      <c r="M9" s="17">
        <v>136.1</v>
      </c>
      <c r="N9" s="17">
        <v>23.3</v>
      </c>
      <c r="O9" s="18">
        <v>0</v>
      </c>
      <c r="P9" s="18">
        <v>1.26</v>
      </c>
      <c r="Q9" s="19">
        <v>932</v>
      </c>
      <c r="R9" s="20">
        <v>156</v>
      </c>
      <c r="S9" s="17">
        <v>8.6999999999999993</v>
      </c>
      <c r="T9" s="17">
        <v>70.5</v>
      </c>
      <c r="U9" s="17">
        <v>143</v>
      </c>
      <c r="V9" s="17">
        <v>25.2</v>
      </c>
      <c r="W9" s="18">
        <v>0.05</v>
      </c>
      <c r="X9" s="18">
        <v>0.6</v>
      </c>
      <c r="Y9" s="19">
        <v>920</v>
      </c>
    </row>
    <row r="10" spans="1:25" ht="14.4" x14ac:dyDescent="0.3">
      <c r="A10" s="15">
        <v>44961</v>
      </c>
      <c r="B10" s="16">
        <v>159</v>
      </c>
      <c r="C10" s="17">
        <v>9.3000000000000007</v>
      </c>
      <c r="D10" s="17">
        <v>78.5</v>
      </c>
      <c r="E10" s="17">
        <v>133.4</v>
      </c>
      <c r="F10" s="17">
        <v>27.2</v>
      </c>
      <c r="G10" s="18">
        <v>0.06</v>
      </c>
      <c r="H10" s="18">
        <v>0</v>
      </c>
      <c r="I10" s="19">
        <v>947</v>
      </c>
      <c r="J10" s="16">
        <v>155</v>
      </c>
      <c r="K10" s="17">
        <v>9.1</v>
      </c>
      <c r="L10" s="17">
        <v>101.7</v>
      </c>
      <c r="M10" s="17">
        <v>138.69999999999999</v>
      </c>
      <c r="N10" s="17">
        <v>24.8</v>
      </c>
      <c r="O10" s="18">
        <v>0.02</v>
      </c>
      <c r="P10" s="18">
        <v>1.21</v>
      </c>
      <c r="Q10" s="19">
        <v>934</v>
      </c>
      <c r="R10" s="20">
        <v>155</v>
      </c>
      <c r="S10" s="17">
        <v>8.3000000000000007</v>
      </c>
      <c r="T10" s="17">
        <v>73.400000000000006</v>
      </c>
      <c r="U10" s="17">
        <v>157.19999999999999</v>
      </c>
      <c r="V10" s="17">
        <v>18.899999999999999</v>
      </c>
      <c r="W10" s="18">
        <v>7.0000000000000007E-2</v>
      </c>
      <c r="X10" s="18">
        <v>0.6</v>
      </c>
      <c r="Y10" s="19">
        <v>925</v>
      </c>
    </row>
    <row r="11" spans="1:25" ht="14.4" x14ac:dyDescent="0.3">
      <c r="A11" s="15">
        <v>44962</v>
      </c>
      <c r="B11" s="16">
        <v>161</v>
      </c>
      <c r="C11" s="17">
        <v>10.1</v>
      </c>
      <c r="D11" s="17">
        <v>52.4</v>
      </c>
      <c r="E11" s="17">
        <v>129.9</v>
      </c>
      <c r="F11" s="17">
        <v>21.7</v>
      </c>
      <c r="G11" s="18">
        <v>0.06</v>
      </c>
      <c r="H11" s="18">
        <v>0</v>
      </c>
      <c r="I11" s="19">
        <v>918</v>
      </c>
      <c r="J11" s="16">
        <v>157</v>
      </c>
      <c r="K11" s="17">
        <v>9.5</v>
      </c>
      <c r="L11" s="17">
        <v>88.5</v>
      </c>
      <c r="M11" s="17">
        <v>137.9</v>
      </c>
      <c r="N11" s="17">
        <v>17.100000000000001</v>
      </c>
      <c r="O11" s="18">
        <v>0</v>
      </c>
      <c r="P11" s="18">
        <v>1.23</v>
      </c>
      <c r="Q11" s="19">
        <v>925</v>
      </c>
      <c r="R11" s="20">
        <v>156</v>
      </c>
      <c r="S11" s="17">
        <v>8.1</v>
      </c>
      <c r="T11" s="17">
        <v>62.2</v>
      </c>
      <c r="U11" s="17">
        <v>159.6</v>
      </c>
      <c r="V11" s="17">
        <v>21.8</v>
      </c>
      <c r="W11" s="18">
        <v>0.19</v>
      </c>
      <c r="X11" s="18">
        <v>1.34</v>
      </c>
      <c r="Y11" s="19">
        <v>944</v>
      </c>
    </row>
    <row r="12" spans="1:25" ht="14.4" x14ac:dyDescent="0.3">
      <c r="A12" s="15">
        <v>44963</v>
      </c>
      <c r="B12" s="16">
        <v>160</v>
      </c>
      <c r="C12" s="17">
        <v>9.6999999999999993</v>
      </c>
      <c r="D12" s="17">
        <v>34.700000000000003</v>
      </c>
      <c r="E12" s="17">
        <v>130.30000000000001</v>
      </c>
      <c r="F12" s="17">
        <v>25.3</v>
      </c>
      <c r="G12" s="18">
        <v>0.13</v>
      </c>
      <c r="H12" s="18">
        <v>0</v>
      </c>
      <c r="I12" s="19">
        <v>941</v>
      </c>
      <c r="J12" s="16">
        <v>157</v>
      </c>
      <c r="K12" s="17">
        <v>8.9</v>
      </c>
      <c r="L12" s="17">
        <v>84</v>
      </c>
      <c r="M12" s="17">
        <v>134.69999999999999</v>
      </c>
      <c r="N12" s="17">
        <v>20.7</v>
      </c>
      <c r="O12" s="18">
        <v>0.04</v>
      </c>
      <c r="P12" s="18">
        <v>1.23</v>
      </c>
      <c r="Q12" s="19">
        <v>952</v>
      </c>
      <c r="R12" s="20">
        <v>157</v>
      </c>
      <c r="S12" s="17">
        <v>8.9</v>
      </c>
      <c r="T12" s="17">
        <v>50.8</v>
      </c>
      <c r="U12" s="17">
        <v>150.69999999999999</v>
      </c>
      <c r="V12" s="17">
        <v>18</v>
      </c>
      <c r="W12" s="18">
        <v>0.14000000000000001</v>
      </c>
      <c r="X12" s="18">
        <v>1.47</v>
      </c>
      <c r="Y12" s="19">
        <v>921</v>
      </c>
    </row>
    <row r="13" spans="1:25" ht="14.4" x14ac:dyDescent="0.3">
      <c r="A13" s="15">
        <v>44964</v>
      </c>
      <c r="B13" s="16">
        <v>160</v>
      </c>
      <c r="C13" s="17">
        <v>9.5</v>
      </c>
      <c r="D13" s="17">
        <v>51.5</v>
      </c>
      <c r="E13" s="17">
        <v>138.6</v>
      </c>
      <c r="F13" s="17">
        <v>19.899999999999999</v>
      </c>
      <c r="G13" s="18">
        <v>0.06</v>
      </c>
      <c r="H13" s="18">
        <v>0</v>
      </c>
      <c r="I13" s="19">
        <v>956</v>
      </c>
      <c r="J13" s="16">
        <v>158</v>
      </c>
      <c r="K13" s="17">
        <v>8.9</v>
      </c>
      <c r="L13" s="17">
        <v>109.2</v>
      </c>
      <c r="M13" s="17">
        <v>143.5</v>
      </c>
      <c r="N13" s="17">
        <v>23.2</v>
      </c>
      <c r="O13" s="18">
        <v>0.04</v>
      </c>
      <c r="P13" s="18">
        <v>1.22</v>
      </c>
      <c r="Q13" s="19">
        <v>958</v>
      </c>
      <c r="R13" s="20">
        <v>155</v>
      </c>
      <c r="S13" s="17">
        <v>9.1</v>
      </c>
      <c r="T13" s="17">
        <v>41.8</v>
      </c>
      <c r="U13" s="17">
        <v>148.30000000000001</v>
      </c>
      <c r="V13" s="17">
        <v>29.6</v>
      </c>
      <c r="W13" s="18">
        <v>7.0000000000000007E-2</v>
      </c>
      <c r="X13" s="18">
        <v>2.14</v>
      </c>
      <c r="Y13" s="19">
        <v>926</v>
      </c>
    </row>
    <row r="14" spans="1:25" ht="14.4" x14ac:dyDescent="0.3">
      <c r="A14" s="15">
        <v>44965</v>
      </c>
      <c r="B14" s="16">
        <v>159</v>
      </c>
      <c r="C14" s="17">
        <v>9.4</v>
      </c>
      <c r="D14" s="17">
        <v>27.8</v>
      </c>
      <c r="E14" s="17">
        <v>135</v>
      </c>
      <c r="F14" s="17">
        <v>15.4</v>
      </c>
      <c r="G14" s="18">
        <v>0.04</v>
      </c>
      <c r="H14" s="18">
        <v>0</v>
      </c>
      <c r="I14" s="19">
        <v>962</v>
      </c>
      <c r="J14" s="16">
        <v>157</v>
      </c>
      <c r="K14" s="17">
        <v>9</v>
      </c>
      <c r="L14" s="17">
        <v>64.099999999999994</v>
      </c>
      <c r="M14" s="17">
        <v>149.19999999999999</v>
      </c>
      <c r="N14" s="17">
        <v>14.9</v>
      </c>
      <c r="O14" s="18">
        <v>0.01</v>
      </c>
      <c r="P14" s="18">
        <v>1.26</v>
      </c>
      <c r="Q14" s="19">
        <v>952</v>
      </c>
      <c r="R14" s="20">
        <v>156</v>
      </c>
      <c r="S14" s="17"/>
      <c r="T14" s="17"/>
      <c r="U14" s="17"/>
      <c r="V14" s="17"/>
      <c r="W14" s="18"/>
      <c r="X14" s="18">
        <v>2.44</v>
      </c>
      <c r="Y14" s="19">
        <v>926</v>
      </c>
    </row>
    <row r="15" spans="1:25" ht="14.4" x14ac:dyDescent="0.3">
      <c r="A15" s="15">
        <v>44966</v>
      </c>
      <c r="B15" s="16">
        <v>158</v>
      </c>
      <c r="C15" s="17">
        <v>9.6</v>
      </c>
      <c r="D15" s="17">
        <v>21.6</v>
      </c>
      <c r="E15" s="17">
        <v>139</v>
      </c>
      <c r="F15" s="17">
        <v>21</v>
      </c>
      <c r="G15" s="18">
        <v>0.06</v>
      </c>
      <c r="H15" s="18">
        <v>0</v>
      </c>
      <c r="I15" s="19">
        <v>955</v>
      </c>
      <c r="J15" s="16">
        <v>158</v>
      </c>
      <c r="K15" s="17"/>
      <c r="L15" s="17"/>
      <c r="M15" s="17"/>
      <c r="N15" s="17"/>
      <c r="O15" s="18"/>
      <c r="P15" s="18">
        <v>1.25</v>
      </c>
      <c r="Q15" s="19">
        <v>957</v>
      </c>
      <c r="R15" s="20">
        <v>157</v>
      </c>
      <c r="S15" s="17">
        <v>8.5</v>
      </c>
      <c r="T15" s="17">
        <v>36.5</v>
      </c>
      <c r="U15" s="17">
        <v>148.69999999999999</v>
      </c>
      <c r="V15" s="17">
        <v>21.2</v>
      </c>
      <c r="W15" s="18">
        <v>7.0000000000000007E-2</v>
      </c>
      <c r="X15" s="18">
        <v>1.18</v>
      </c>
      <c r="Y15" s="19">
        <v>922</v>
      </c>
    </row>
    <row r="16" spans="1:25" ht="14.4" x14ac:dyDescent="0.3">
      <c r="A16" s="15">
        <v>44967</v>
      </c>
      <c r="B16" s="16">
        <v>156</v>
      </c>
      <c r="C16" s="17">
        <v>9.6</v>
      </c>
      <c r="D16" s="17">
        <v>33.6</v>
      </c>
      <c r="E16" s="17">
        <v>126.2</v>
      </c>
      <c r="F16" s="17">
        <v>24</v>
      </c>
      <c r="G16" s="18">
        <v>0.06</v>
      </c>
      <c r="H16" s="18">
        <v>0</v>
      </c>
      <c r="I16" s="19">
        <v>946</v>
      </c>
      <c r="J16" s="16">
        <v>158</v>
      </c>
      <c r="K16" s="17">
        <v>8.6999999999999993</v>
      </c>
      <c r="L16" s="17">
        <v>67.5</v>
      </c>
      <c r="M16" s="17">
        <v>128.19999999999999</v>
      </c>
      <c r="N16" s="17">
        <v>25.4</v>
      </c>
      <c r="O16" s="18">
        <v>0.01</v>
      </c>
      <c r="P16" s="18">
        <v>1.21</v>
      </c>
      <c r="Q16" s="19">
        <v>947</v>
      </c>
      <c r="R16" s="20">
        <v>155</v>
      </c>
      <c r="S16" s="17">
        <v>8.4</v>
      </c>
      <c r="T16" s="17">
        <v>50.6</v>
      </c>
      <c r="U16" s="17">
        <v>131.9</v>
      </c>
      <c r="V16" s="17">
        <v>21.9</v>
      </c>
      <c r="W16" s="18">
        <v>0.02</v>
      </c>
      <c r="X16" s="18">
        <v>0.33</v>
      </c>
      <c r="Y16" s="19">
        <v>913</v>
      </c>
    </row>
    <row r="17" spans="1:25" ht="14.4" x14ac:dyDescent="0.3">
      <c r="A17" s="15">
        <v>44968</v>
      </c>
      <c r="B17" s="16">
        <v>158</v>
      </c>
      <c r="C17" s="17">
        <v>10</v>
      </c>
      <c r="D17" s="17">
        <v>43.9</v>
      </c>
      <c r="E17" s="17">
        <v>126.9</v>
      </c>
      <c r="F17" s="17">
        <v>20.8</v>
      </c>
      <c r="G17" s="18">
        <v>0.08</v>
      </c>
      <c r="H17" s="18">
        <v>0.06</v>
      </c>
      <c r="I17" s="19">
        <v>939</v>
      </c>
      <c r="J17" s="16">
        <v>155</v>
      </c>
      <c r="K17" s="17">
        <v>8.9</v>
      </c>
      <c r="L17" s="17">
        <v>77.599999999999994</v>
      </c>
      <c r="M17" s="17">
        <v>128.1</v>
      </c>
      <c r="N17" s="17">
        <v>17.8</v>
      </c>
      <c r="O17" s="18">
        <v>0</v>
      </c>
      <c r="P17" s="18">
        <v>1.21</v>
      </c>
      <c r="Q17" s="19">
        <v>946</v>
      </c>
      <c r="R17" s="20">
        <v>155</v>
      </c>
      <c r="S17" s="17">
        <v>8.9</v>
      </c>
      <c r="T17" s="17">
        <v>58.7</v>
      </c>
      <c r="U17" s="17">
        <v>135</v>
      </c>
      <c r="V17" s="17">
        <v>22.2</v>
      </c>
      <c r="W17" s="18">
        <v>0.02</v>
      </c>
      <c r="X17" s="18">
        <v>0.34</v>
      </c>
      <c r="Y17" s="19">
        <v>895</v>
      </c>
    </row>
    <row r="18" spans="1:25" ht="14.4" x14ac:dyDescent="0.3">
      <c r="A18" s="15">
        <v>44969</v>
      </c>
      <c r="B18" s="16">
        <v>156</v>
      </c>
      <c r="C18" s="17">
        <v>9.9</v>
      </c>
      <c r="D18" s="17">
        <v>52.9</v>
      </c>
      <c r="E18" s="17">
        <v>125.8</v>
      </c>
      <c r="F18" s="17">
        <v>24.1</v>
      </c>
      <c r="G18" s="18">
        <v>0.06</v>
      </c>
      <c r="H18" s="18">
        <v>0.54</v>
      </c>
      <c r="I18" s="19">
        <v>946</v>
      </c>
      <c r="J18" s="16">
        <v>150</v>
      </c>
      <c r="K18" s="17">
        <v>9.5</v>
      </c>
      <c r="L18" s="17">
        <v>71.5</v>
      </c>
      <c r="M18" s="17">
        <v>126.2</v>
      </c>
      <c r="N18" s="17">
        <v>18.3</v>
      </c>
      <c r="O18" s="18">
        <v>0</v>
      </c>
      <c r="P18" s="18">
        <v>1.19</v>
      </c>
      <c r="Q18" s="19">
        <v>934</v>
      </c>
      <c r="R18" s="20">
        <v>153</v>
      </c>
      <c r="S18" s="17">
        <v>8.9</v>
      </c>
      <c r="T18" s="17">
        <v>62.7</v>
      </c>
      <c r="U18" s="17">
        <v>135.9</v>
      </c>
      <c r="V18" s="17">
        <v>16.8</v>
      </c>
      <c r="W18" s="18">
        <v>0.16</v>
      </c>
      <c r="X18" s="18">
        <v>0.33</v>
      </c>
      <c r="Y18" s="19">
        <v>905</v>
      </c>
    </row>
    <row r="19" spans="1:25" ht="14.4" x14ac:dyDescent="0.3">
      <c r="A19" s="15">
        <v>44970</v>
      </c>
      <c r="B19" s="16">
        <v>155</v>
      </c>
      <c r="C19" s="17">
        <v>9.8000000000000007</v>
      </c>
      <c r="D19" s="17">
        <v>34.9</v>
      </c>
      <c r="E19" s="17">
        <v>124.9</v>
      </c>
      <c r="F19" s="17">
        <v>22.7</v>
      </c>
      <c r="G19" s="18">
        <v>7.0000000000000007E-2</v>
      </c>
      <c r="H19" s="18">
        <v>1.38</v>
      </c>
      <c r="I19" s="19">
        <v>944</v>
      </c>
      <c r="J19" s="16">
        <v>150</v>
      </c>
      <c r="K19" s="17">
        <v>9.4</v>
      </c>
      <c r="L19" s="17">
        <v>56.8</v>
      </c>
      <c r="M19" s="17">
        <v>124.6</v>
      </c>
      <c r="N19" s="17">
        <v>16.2</v>
      </c>
      <c r="O19" s="18">
        <v>0.01</v>
      </c>
      <c r="P19" s="18">
        <v>1.18</v>
      </c>
      <c r="Q19" s="19">
        <v>918</v>
      </c>
      <c r="R19" s="20">
        <v>152</v>
      </c>
      <c r="S19" s="17">
        <v>8.6999999999999993</v>
      </c>
      <c r="T19" s="17">
        <v>44.9</v>
      </c>
      <c r="U19" s="17">
        <v>128.69999999999999</v>
      </c>
      <c r="V19" s="17">
        <v>20.5</v>
      </c>
      <c r="W19" s="18">
        <v>0.01</v>
      </c>
      <c r="X19" s="18">
        <v>0.33</v>
      </c>
      <c r="Y19" s="19">
        <v>879</v>
      </c>
    </row>
    <row r="20" spans="1:25" ht="14.4" x14ac:dyDescent="0.3">
      <c r="A20" s="15">
        <v>44971</v>
      </c>
      <c r="B20" s="16">
        <v>155</v>
      </c>
      <c r="C20" s="17">
        <v>10.7</v>
      </c>
      <c r="D20" s="17">
        <v>36.700000000000003</v>
      </c>
      <c r="E20" s="17">
        <v>127.7</v>
      </c>
      <c r="F20" s="17">
        <v>28.1</v>
      </c>
      <c r="G20" s="18">
        <v>0.05</v>
      </c>
      <c r="H20" s="18">
        <v>1.03</v>
      </c>
      <c r="I20" s="19">
        <v>932</v>
      </c>
      <c r="J20" s="16">
        <v>147</v>
      </c>
      <c r="K20" s="17">
        <v>9.9</v>
      </c>
      <c r="L20" s="17">
        <v>60</v>
      </c>
      <c r="M20" s="17">
        <v>124.3</v>
      </c>
      <c r="N20" s="17">
        <v>20.9</v>
      </c>
      <c r="O20" s="18">
        <v>0.01</v>
      </c>
      <c r="P20" s="18">
        <v>1.19</v>
      </c>
      <c r="Q20" s="19">
        <v>923</v>
      </c>
      <c r="R20" s="20">
        <v>153</v>
      </c>
      <c r="S20" s="17">
        <v>9.9</v>
      </c>
      <c r="T20" s="17">
        <v>44.5</v>
      </c>
      <c r="U20" s="17">
        <v>129.4</v>
      </c>
      <c r="V20" s="17">
        <v>22</v>
      </c>
      <c r="W20" s="18">
        <v>0.01</v>
      </c>
      <c r="X20" s="18">
        <v>0.44</v>
      </c>
      <c r="Y20" s="19">
        <v>890</v>
      </c>
    </row>
    <row r="21" spans="1:25" ht="14.4" x14ac:dyDescent="0.3">
      <c r="A21" s="15">
        <v>44972</v>
      </c>
      <c r="B21" s="16">
        <v>153</v>
      </c>
      <c r="C21" s="17">
        <v>10.8</v>
      </c>
      <c r="D21" s="17">
        <v>30</v>
      </c>
      <c r="E21" s="17">
        <v>126.1</v>
      </c>
      <c r="F21" s="17">
        <v>25.1</v>
      </c>
      <c r="G21" s="18">
        <v>0.09</v>
      </c>
      <c r="H21" s="18">
        <v>0</v>
      </c>
      <c r="I21" s="19">
        <v>932</v>
      </c>
      <c r="J21" s="16">
        <v>149</v>
      </c>
      <c r="K21" s="17">
        <v>9.8000000000000007</v>
      </c>
      <c r="L21" s="17">
        <v>49.7</v>
      </c>
      <c r="M21" s="17">
        <v>122.8</v>
      </c>
      <c r="N21" s="17">
        <v>22.9</v>
      </c>
      <c r="O21" s="18">
        <v>0.01</v>
      </c>
      <c r="P21" s="18">
        <v>1.25</v>
      </c>
      <c r="Q21" s="19">
        <v>916</v>
      </c>
      <c r="R21" s="20">
        <v>152</v>
      </c>
      <c r="S21" s="17">
        <v>9.9</v>
      </c>
      <c r="T21" s="17">
        <v>39.4</v>
      </c>
      <c r="U21" s="17">
        <v>128.4</v>
      </c>
      <c r="V21" s="17">
        <v>23.8</v>
      </c>
      <c r="W21" s="18">
        <v>0.01</v>
      </c>
      <c r="X21" s="18">
        <v>0.23</v>
      </c>
      <c r="Y21" s="19">
        <v>896</v>
      </c>
    </row>
    <row r="22" spans="1:25" ht="14.4" x14ac:dyDescent="0.3">
      <c r="A22" s="15">
        <v>44973</v>
      </c>
      <c r="B22" s="16">
        <v>154</v>
      </c>
      <c r="C22" s="17">
        <v>11.1</v>
      </c>
      <c r="D22" s="17">
        <v>44.2</v>
      </c>
      <c r="E22" s="17">
        <v>126</v>
      </c>
      <c r="F22" s="17">
        <v>21.6</v>
      </c>
      <c r="G22" s="18">
        <v>0.12</v>
      </c>
      <c r="H22" s="18">
        <v>0</v>
      </c>
      <c r="I22" s="19">
        <v>933</v>
      </c>
      <c r="J22" s="16">
        <v>151</v>
      </c>
      <c r="K22" s="17">
        <v>10.1</v>
      </c>
      <c r="L22" s="17">
        <v>56.5</v>
      </c>
      <c r="M22" s="17">
        <v>122.5</v>
      </c>
      <c r="N22" s="17">
        <v>21</v>
      </c>
      <c r="O22" s="18">
        <v>0</v>
      </c>
      <c r="P22" s="18">
        <v>1.24</v>
      </c>
      <c r="Q22" s="19">
        <v>917</v>
      </c>
      <c r="R22" s="20">
        <v>153</v>
      </c>
      <c r="S22" s="17">
        <v>9.3000000000000007</v>
      </c>
      <c r="T22" s="17">
        <v>42.3</v>
      </c>
      <c r="U22" s="17">
        <v>131.5</v>
      </c>
      <c r="V22" s="17">
        <v>22.8</v>
      </c>
      <c r="W22" s="18">
        <v>0.04</v>
      </c>
      <c r="X22" s="18">
        <v>0.19</v>
      </c>
      <c r="Y22" s="19">
        <v>902</v>
      </c>
    </row>
    <row r="23" spans="1:25" ht="14.4" x14ac:dyDescent="0.3">
      <c r="A23" s="15">
        <v>44974</v>
      </c>
      <c r="B23" s="16">
        <v>147</v>
      </c>
      <c r="C23" s="17">
        <v>11.1</v>
      </c>
      <c r="D23" s="17">
        <v>37</v>
      </c>
      <c r="E23" s="17">
        <v>118</v>
      </c>
      <c r="F23" s="17">
        <v>27.2</v>
      </c>
      <c r="G23" s="18">
        <v>0.22</v>
      </c>
      <c r="H23" s="18">
        <v>0</v>
      </c>
      <c r="I23" s="19">
        <v>938</v>
      </c>
      <c r="J23" s="16">
        <v>150</v>
      </c>
      <c r="K23" s="17">
        <v>10.1</v>
      </c>
      <c r="L23" s="17">
        <v>57.7</v>
      </c>
      <c r="M23" s="17">
        <v>123.4</v>
      </c>
      <c r="N23" s="17">
        <v>15.8</v>
      </c>
      <c r="O23" s="18">
        <v>0.01</v>
      </c>
      <c r="P23" s="18">
        <v>1.18</v>
      </c>
      <c r="Q23" s="19">
        <v>920</v>
      </c>
      <c r="R23" s="20">
        <v>152</v>
      </c>
      <c r="S23" s="17">
        <v>8.6</v>
      </c>
      <c r="T23" s="17">
        <v>47.4</v>
      </c>
      <c r="U23" s="17">
        <v>131.4</v>
      </c>
      <c r="V23" s="17">
        <v>27</v>
      </c>
      <c r="W23" s="18">
        <v>0.05</v>
      </c>
      <c r="X23" s="18">
        <v>0.23</v>
      </c>
      <c r="Y23" s="19">
        <v>921</v>
      </c>
    </row>
    <row r="24" spans="1:25" ht="14.4" x14ac:dyDescent="0.3">
      <c r="A24" s="15">
        <v>44975</v>
      </c>
      <c r="B24" s="16">
        <v>143</v>
      </c>
      <c r="C24" s="17">
        <v>11.6</v>
      </c>
      <c r="D24" s="17">
        <v>46</v>
      </c>
      <c r="E24" s="17">
        <v>117</v>
      </c>
      <c r="F24" s="17">
        <v>30.2</v>
      </c>
      <c r="G24" s="18">
        <v>0.22</v>
      </c>
      <c r="H24" s="18">
        <v>0</v>
      </c>
      <c r="I24" s="19">
        <v>922</v>
      </c>
      <c r="J24" s="16">
        <v>151</v>
      </c>
      <c r="K24" s="17">
        <v>10.5</v>
      </c>
      <c r="L24" s="17">
        <v>64.3</v>
      </c>
      <c r="M24" s="17">
        <v>125.8</v>
      </c>
      <c r="N24" s="17">
        <v>18.600000000000001</v>
      </c>
      <c r="O24" s="18">
        <v>0</v>
      </c>
      <c r="P24" s="18">
        <v>1.17</v>
      </c>
      <c r="Q24" s="19">
        <v>909</v>
      </c>
      <c r="R24" s="20">
        <v>153</v>
      </c>
      <c r="S24" s="17">
        <v>9.3000000000000007</v>
      </c>
      <c r="T24" s="17">
        <v>60.1</v>
      </c>
      <c r="U24" s="17">
        <v>134.30000000000001</v>
      </c>
      <c r="V24" s="17">
        <v>23.3</v>
      </c>
      <c r="W24" s="18">
        <v>0.06</v>
      </c>
      <c r="X24" s="18">
        <v>0.18</v>
      </c>
      <c r="Y24" s="19">
        <v>899</v>
      </c>
    </row>
    <row r="25" spans="1:25" ht="14.4" x14ac:dyDescent="0.3">
      <c r="A25" s="15">
        <v>44976</v>
      </c>
      <c r="B25" s="16"/>
      <c r="C25" s="17"/>
      <c r="D25" s="17"/>
      <c r="E25" s="17"/>
      <c r="F25" s="17"/>
      <c r="G25" s="18"/>
      <c r="H25" s="18"/>
      <c r="I25" s="19"/>
      <c r="J25" s="16">
        <v>153</v>
      </c>
      <c r="K25" s="17">
        <v>10.6</v>
      </c>
      <c r="L25" s="17">
        <v>65.400000000000006</v>
      </c>
      <c r="M25" s="17">
        <v>124.1</v>
      </c>
      <c r="N25" s="17">
        <v>13.6</v>
      </c>
      <c r="O25" s="18">
        <v>0</v>
      </c>
      <c r="P25" s="18">
        <v>1.18</v>
      </c>
      <c r="Q25" s="19">
        <v>905</v>
      </c>
      <c r="R25" s="20">
        <v>151</v>
      </c>
      <c r="S25" s="17">
        <v>9.1999999999999993</v>
      </c>
      <c r="T25" s="17">
        <v>56.4</v>
      </c>
      <c r="U25" s="17">
        <v>139.6</v>
      </c>
      <c r="V25" s="17">
        <v>20.399999999999999</v>
      </c>
      <c r="W25" s="18">
        <v>7.0000000000000007E-2</v>
      </c>
      <c r="X25" s="18">
        <v>0.21</v>
      </c>
      <c r="Y25" s="19">
        <v>920</v>
      </c>
    </row>
    <row r="26" spans="1:25" ht="14.4" x14ac:dyDescent="0.3">
      <c r="A26" s="15">
        <v>44977</v>
      </c>
      <c r="B26" s="16"/>
      <c r="C26" s="17"/>
      <c r="D26" s="17"/>
      <c r="E26" s="17"/>
      <c r="F26" s="17"/>
      <c r="G26" s="18"/>
      <c r="H26" s="18"/>
      <c r="I26" s="19"/>
      <c r="J26" s="16">
        <v>148</v>
      </c>
      <c r="K26" s="17">
        <v>10.199999999999999</v>
      </c>
      <c r="L26" s="17">
        <v>53.6</v>
      </c>
      <c r="M26" s="17">
        <v>119.4</v>
      </c>
      <c r="N26" s="17">
        <v>21.9</v>
      </c>
      <c r="O26" s="18">
        <v>0</v>
      </c>
      <c r="P26" s="18">
        <v>1.17</v>
      </c>
      <c r="Q26" s="19">
        <v>907</v>
      </c>
      <c r="R26" s="20">
        <v>147</v>
      </c>
      <c r="S26" s="17">
        <v>9.6999999999999993</v>
      </c>
      <c r="T26" s="17">
        <v>35.4</v>
      </c>
      <c r="U26" s="17">
        <v>128.19999999999999</v>
      </c>
      <c r="V26" s="17">
        <v>17.600000000000001</v>
      </c>
      <c r="W26" s="18">
        <v>0.03</v>
      </c>
      <c r="X26" s="18">
        <v>0.18</v>
      </c>
      <c r="Y26" s="19">
        <v>907</v>
      </c>
    </row>
    <row r="27" spans="1:25" ht="14.4" x14ac:dyDescent="0.3">
      <c r="A27" s="15">
        <v>44978</v>
      </c>
      <c r="B27" s="16"/>
      <c r="C27" s="17"/>
      <c r="D27" s="17"/>
      <c r="E27" s="17"/>
      <c r="F27" s="17"/>
      <c r="G27" s="18"/>
      <c r="H27" s="18"/>
      <c r="I27" s="19"/>
      <c r="J27" s="16">
        <v>150</v>
      </c>
      <c r="K27" s="17">
        <v>10.1</v>
      </c>
      <c r="L27" s="17">
        <v>77.7</v>
      </c>
      <c r="M27" s="17">
        <v>115.9</v>
      </c>
      <c r="N27" s="17">
        <v>27.9</v>
      </c>
      <c r="O27" s="18">
        <v>0.01</v>
      </c>
      <c r="P27" s="18">
        <v>1.23</v>
      </c>
      <c r="Q27" s="19">
        <v>915</v>
      </c>
      <c r="R27" s="20">
        <v>146</v>
      </c>
      <c r="S27" s="17">
        <v>9.1</v>
      </c>
      <c r="T27" s="17">
        <v>57.4</v>
      </c>
      <c r="U27" s="17">
        <v>128.19999999999999</v>
      </c>
      <c r="V27" s="17">
        <v>35.9</v>
      </c>
      <c r="W27" s="18">
        <v>0.19</v>
      </c>
      <c r="X27" s="18">
        <v>0.23</v>
      </c>
      <c r="Y27" s="19">
        <v>922</v>
      </c>
    </row>
    <row r="28" spans="1:25" ht="14.4" x14ac:dyDescent="0.3">
      <c r="A28" s="15">
        <v>44979</v>
      </c>
      <c r="B28" s="16"/>
      <c r="C28" s="17"/>
      <c r="D28" s="17"/>
      <c r="E28" s="17"/>
      <c r="F28" s="17"/>
      <c r="G28" s="18"/>
      <c r="H28" s="18"/>
      <c r="I28" s="19"/>
      <c r="J28" s="16">
        <v>148</v>
      </c>
      <c r="K28" s="17">
        <v>9.6999999999999993</v>
      </c>
      <c r="L28" s="17">
        <v>52.7</v>
      </c>
      <c r="M28" s="17">
        <v>114.1</v>
      </c>
      <c r="N28" s="17">
        <v>18.8</v>
      </c>
      <c r="O28" s="18">
        <v>0.01</v>
      </c>
      <c r="P28" s="18">
        <v>1.39</v>
      </c>
      <c r="Q28" s="19">
        <v>938</v>
      </c>
      <c r="R28" s="20">
        <v>145</v>
      </c>
      <c r="S28" s="17">
        <v>9</v>
      </c>
      <c r="T28" s="17">
        <v>35.299999999999997</v>
      </c>
      <c r="U28" s="17">
        <v>129.9</v>
      </c>
      <c r="V28" s="17">
        <v>27.1</v>
      </c>
      <c r="W28" s="18">
        <v>0.08</v>
      </c>
      <c r="X28" s="18">
        <v>0.3</v>
      </c>
      <c r="Y28" s="19">
        <v>914</v>
      </c>
    </row>
    <row r="29" spans="1:25" ht="14.4" x14ac:dyDescent="0.3">
      <c r="A29" s="15">
        <v>44980</v>
      </c>
      <c r="B29" s="16">
        <v>158</v>
      </c>
      <c r="C29" s="17">
        <v>9.6</v>
      </c>
      <c r="D29" s="17">
        <v>96.1</v>
      </c>
      <c r="E29" s="17">
        <v>133.69999999999999</v>
      </c>
      <c r="F29" s="17">
        <v>32.1</v>
      </c>
      <c r="G29" s="18">
        <v>0.14000000000000001</v>
      </c>
      <c r="H29" s="18">
        <v>0</v>
      </c>
      <c r="I29" s="19">
        <v>936</v>
      </c>
      <c r="J29" s="16">
        <v>149</v>
      </c>
      <c r="K29" s="17">
        <v>9.6999999999999993</v>
      </c>
      <c r="L29" s="17">
        <v>66.099999999999994</v>
      </c>
      <c r="M29" s="17">
        <v>105.3</v>
      </c>
      <c r="N29" s="17">
        <v>18.100000000000001</v>
      </c>
      <c r="O29" s="18">
        <v>0</v>
      </c>
      <c r="P29" s="18">
        <v>1.59</v>
      </c>
      <c r="Q29" s="19">
        <v>946</v>
      </c>
      <c r="R29" s="20"/>
      <c r="S29" s="17"/>
      <c r="T29" s="17"/>
      <c r="U29" s="17"/>
      <c r="V29" s="17"/>
      <c r="W29" s="18"/>
      <c r="X29" s="18"/>
      <c r="Y29" s="19"/>
    </row>
    <row r="30" spans="1:25" ht="14.4" x14ac:dyDescent="0.3">
      <c r="A30" s="15">
        <v>44981</v>
      </c>
      <c r="B30" s="16">
        <v>156</v>
      </c>
      <c r="C30" s="17">
        <v>9.6</v>
      </c>
      <c r="D30" s="17">
        <v>144.80000000000001</v>
      </c>
      <c r="E30" s="17">
        <v>126.1</v>
      </c>
      <c r="F30" s="17">
        <v>32.200000000000003</v>
      </c>
      <c r="G30" s="18">
        <v>0.1</v>
      </c>
      <c r="H30" s="18">
        <v>0</v>
      </c>
      <c r="I30" s="19">
        <v>937</v>
      </c>
      <c r="J30" s="16"/>
      <c r="K30" s="17"/>
      <c r="L30" s="17"/>
      <c r="M30" s="17"/>
      <c r="N30" s="17"/>
      <c r="O30" s="18"/>
      <c r="P30" s="18"/>
      <c r="Q30" s="19"/>
      <c r="R30" s="20">
        <v>148</v>
      </c>
      <c r="S30" s="17">
        <v>9.1</v>
      </c>
      <c r="T30" s="17">
        <v>111.9</v>
      </c>
      <c r="U30" s="17">
        <v>128.4</v>
      </c>
      <c r="V30" s="17">
        <v>26.3</v>
      </c>
      <c r="W30" s="18">
        <v>0.08</v>
      </c>
      <c r="X30" s="18">
        <v>0.56000000000000005</v>
      </c>
      <c r="Y30" s="19">
        <v>911</v>
      </c>
    </row>
    <row r="31" spans="1:25" ht="14.4" x14ac:dyDescent="0.3">
      <c r="A31" s="15">
        <v>44982</v>
      </c>
      <c r="B31" s="16">
        <v>154</v>
      </c>
      <c r="C31" s="17">
        <v>9.8000000000000007</v>
      </c>
      <c r="D31" s="17">
        <v>132.5</v>
      </c>
      <c r="E31" s="17">
        <v>123.6</v>
      </c>
      <c r="F31" s="17">
        <v>27.4</v>
      </c>
      <c r="G31" s="18">
        <v>0.08</v>
      </c>
      <c r="H31" s="18">
        <v>0</v>
      </c>
      <c r="I31" s="19">
        <v>928</v>
      </c>
      <c r="J31" s="16"/>
      <c r="K31" s="17"/>
      <c r="L31" s="17"/>
      <c r="M31" s="17"/>
      <c r="N31" s="17"/>
      <c r="O31" s="18"/>
      <c r="P31" s="18"/>
      <c r="Q31" s="19"/>
      <c r="R31" s="20"/>
      <c r="S31" s="17"/>
      <c r="T31" s="17"/>
      <c r="U31" s="17"/>
      <c r="V31" s="17"/>
      <c r="W31" s="18"/>
      <c r="X31" s="18"/>
      <c r="Y31" s="19"/>
    </row>
    <row r="32" spans="1:25" ht="14.4" x14ac:dyDescent="0.3">
      <c r="A32" s="15">
        <v>44983</v>
      </c>
      <c r="B32" s="16">
        <v>155</v>
      </c>
      <c r="C32" s="17">
        <v>9.6999999999999993</v>
      </c>
      <c r="D32" s="17">
        <v>131.19999999999999</v>
      </c>
      <c r="E32" s="17">
        <v>128.19999999999999</v>
      </c>
      <c r="F32" s="17">
        <v>22.9</v>
      </c>
      <c r="G32" s="18">
        <v>0.03</v>
      </c>
      <c r="H32" s="18">
        <v>0</v>
      </c>
      <c r="I32" s="19">
        <v>936</v>
      </c>
      <c r="J32" s="16">
        <v>154</v>
      </c>
      <c r="K32" s="17">
        <v>9.9</v>
      </c>
      <c r="L32" s="17">
        <v>146.1</v>
      </c>
      <c r="M32" s="17">
        <v>130</v>
      </c>
      <c r="N32" s="17">
        <v>24.7</v>
      </c>
      <c r="O32" s="18">
        <v>0.11</v>
      </c>
      <c r="P32" s="18">
        <v>1.67</v>
      </c>
      <c r="Q32" s="19">
        <v>928</v>
      </c>
      <c r="R32" s="20"/>
      <c r="S32" s="17"/>
      <c r="T32" s="17"/>
      <c r="U32" s="17"/>
      <c r="V32" s="17"/>
      <c r="W32" s="18"/>
      <c r="X32" s="18"/>
      <c r="Y32" s="19"/>
    </row>
    <row r="33" spans="1:25" ht="14.4" x14ac:dyDescent="0.3">
      <c r="A33" s="15">
        <v>44984</v>
      </c>
      <c r="B33" s="16">
        <v>154</v>
      </c>
      <c r="C33" s="17">
        <v>9.6</v>
      </c>
      <c r="D33" s="17">
        <v>103.6</v>
      </c>
      <c r="E33" s="17">
        <v>126.4</v>
      </c>
      <c r="F33" s="17">
        <v>29.3</v>
      </c>
      <c r="G33" s="18">
        <v>0.05</v>
      </c>
      <c r="H33" s="18">
        <v>0</v>
      </c>
      <c r="I33" s="19">
        <v>950</v>
      </c>
      <c r="J33" s="16">
        <v>155</v>
      </c>
      <c r="K33" s="17">
        <v>9.6999999999999993</v>
      </c>
      <c r="L33" s="17">
        <v>127.2</v>
      </c>
      <c r="M33" s="17">
        <v>129.80000000000001</v>
      </c>
      <c r="N33" s="17">
        <v>19.7</v>
      </c>
      <c r="O33" s="18">
        <v>0.09</v>
      </c>
      <c r="P33" s="18">
        <v>1.65</v>
      </c>
      <c r="Q33" s="19">
        <v>939</v>
      </c>
      <c r="R33" s="20">
        <v>143</v>
      </c>
      <c r="S33" s="17">
        <v>9.4</v>
      </c>
      <c r="T33" s="17">
        <v>88.9</v>
      </c>
      <c r="U33" s="17">
        <v>126</v>
      </c>
      <c r="V33" s="17">
        <v>31.3</v>
      </c>
      <c r="W33" s="18">
        <v>0.27</v>
      </c>
      <c r="X33" s="18">
        <v>0.42</v>
      </c>
      <c r="Y33" s="19">
        <v>921</v>
      </c>
    </row>
    <row r="34" spans="1:25" ht="15" thickBot="1" x14ac:dyDescent="0.35">
      <c r="A34" s="15">
        <v>44985</v>
      </c>
      <c r="B34" s="16">
        <v>155</v>
      </c>
      <c r="C34" s="17">
        <v>10.3</v>
      </c>
      <c r="D34" s="17">
        <v>112.3</v>
      </c>
      <c r="E34" s="17">
        <v>127.4</v>
      </c>
      <c r="F34" s="17">
        <v>30.4</v>
      </c>
      <c r="G34" s="18">
        <v>0.96</v>
      </c>
      <c r="H34" s="18">
        <v>0</v>
      </c>
      <c r="I34" s="19">
        <v>908</v>
      </c>
      <c r="J34" s="16">
        <v>157</v>
      </c>
      <c r="K34" s="17">
        <v>10.5</v>
      </c>
      <c r="L34" s="17">
        <v>131.6</v>
      </c>
      <c r="M34" s="17">
        <v>132</v>
      </c>
      <c r="N34" s="17">
        <v>17.399999999999999</v>
      </c>
      <c r="O34" s="18">
        <v>0.04</v>
      </c>
      <c r="P34" s="18">
        <v>1.7</v>
      </c>
      <c r="Q34" s="19">
        <v>902</v>
      </c>
      <c r="R34" s="20">
        <v>137</v>
      </c>
      <c r="S34" s="17">
        <v>10.199999999999999</v>
      </c>
      <c r="T34" s="17">
        <v>66</v>
      </c>
      <c r="U34" s="17">
        <v>116.5</v>
      </c>
      <c r="V34" s="17">
        <v>14.9</v>
      </c>
      <c r="W34" s="18">
        <v>0.1</v>
      </c>
      <c r="X34" s="18">
        <v>0.47</v>
      </c>
      <c r="Y34" s="19">
        <v>897</v>
      </c>
    </row>
    <row r="35" spans="1:25" ht="15" hidden="1" thickBot="1" x14ac:dyDescent="0.35">
      <c r="A35" s="15"/>
      <c r="B35" s="16"/>
      <c r="C35" s="17"/>
      <c r="D35" s="17"/>
      <c r="E35" s="17"/>
      <c r="F35" s="17"/>
      <c r="G35" s="18"/>
      <c r="H35" s="18"/>
      <c r="I35" s="19"/>
      <c r="J35" s="16"/>
      <c r="K35" s="17"/>
      <c r="L35" s="17"/>
      <c r="M35" s="17"/>
      <c r="N35" s="17"/>
      <c r="O35" s="18"/>
      <c r="P35" s="18"/>
      <c r="Q35" s="19"/>
      <c r="R35" s="20"/>
      <c r="S35" s="17"/>
      <c r="T35" s="17"/>
      <c r="U35" s="17"/>
      <c r="V35" s="17"/>
      <c r="W35" s="18"/>
      <c r="X35" s="18"/>
      <c r="Y35" s="19"/>
    </row>
    <row r="36" spans="1:25" ht="15" hidden="1" thickBot="1" x14ac:dyDescent="0.35">
      <c r="A36" s="15"/>
      <c r="B36" s="16"/>
      <c r="C36" s="17"/>
      <c r="D36" s="17"/>
      <c r="E36" s="17"/>
      <c r="F36" s="17"/>
      <c r="G36" s="18"/>
      <c r="H36" s="18"/>
      <c r="I36" s="19"/>
      <c r="J36" s="16"/>
      <c r="K36" s="17"/>
      <c r="L36" s="17"/>
      <c r="M36" s="17"/>
      <c r="N36" s="17"/>
      <c r="O36" s="18"/>
      <c r="P36" s="18"/>
      <c r="Q36" s="19"/>
      <c r="R36" s="20"/>
      <c r="S36" s="17"/>
      <c r="T36" s="17"/>
      <c r="U36" s="17"/>
      <c r="V36" s="17"/>
      <c r="W36" s="18"/>
      <c r="X36" s="18"/>
      <c r="Y36" s="19"/>
    </row>
    <row r="37" spans="1:25" ht="15" hidden="1" customHeight="1" thickBot="1" x14ac:dyDescent="0.35">
      <c r="A37" s="21"/>
      <c r="B37" s="22"/>
      <c r="C37" s="23"/>
      <c r="D37" s="23"/>
      <c r="E37" s="23"/>
      <c r="F37" s="23"/>
      <c r="G37" s="24"/>
      <c r="H37" s="24"/>
      <c r="I37" s="25"/>
      <c r="J37" s="22"/>
      <c r="K37" s="23"/>
      <c r="L37" s="23"/>
      <c r="M37" s="23"/>
      <c r="N37" s="23"/>
      <c r="O37" s="24"/>
      <c r="P37" s="24"/>
      <c r="Q37" s="25"/>
      <c r="R37" s="26"/>
      <c r="S37" s="23"/>
      <c r="T37" s="23"/>
      <c r="U37" s="23"/>
      <c r="V37" s="23"/>
      <c r="W37" s="24"/>
      <c r="X37" s="24"/>
      <c r="Y37" s="25"/>
    </row>
    <row r="38" spans="1:25" s="34" customFormat="1" ht="14.4" x14ac:dyDescent="0.3">
      <c r="A38" s="27" t="s">
        <v>16</v>
      </c>
      <c r="B38" s="28">
        <f>AVERAGE(B7:B37)</f>
        <v>155.78260869565219</v>
      </c>
      <c r="C38" s="29">
        <f>AVERAGE(C7:C37)</f>
        <v>9.9826086956521731</v>
      </c>
      <c r="D38" s="29">
        <f t="shared" ref="D38:Y38" si="0">AVERAGE(D7:D37)</f>
        <v>63.830434782608698</v>
      </c>
      <c r="E38" s="29">
        <f t="shared" si="0"/>
        <v>128.33913043478262</v>
      </c>
      <c r="F38" s="29">
        <f t="shared" si="0"/>
        <v>24.595652173913042</v>
      </c>
      <c r="G38" s="30">
        <f t="shared" si="0"/>
        <v>0.12347826086956523</v>
      </c>
      <c r="H38" s="30">
        <f t="shared" si="0"/>
        <v>0.13086956521739129</v>
      </c>
      <c r="I38" s="31">
        <f t="shared" si="0"/>
        <v>939.21739130434787</v>
      </c>
      <c r="J38" s="32">
        <f t="shared" si="0"/>
        <v>153.26923076923077</v>
      </c>
      <c r="K38" s="29">
        <f t="shared" si="0"/>
        <v>9.6439999999999984</v>
      </c>
      <c r="L38" s="29">
        <f t="shared" si="0"/>
        <v>79.603999999999999</v>
      </c>
      <c r="M38" s="29">
        <f t="shared" si="0"/>
        <v>128.30800000000002</v>
      </c>
      <c r="N38" s="29">
        <f t="shared" si="0"/>
        <v>20.367999999999999</v>
      </c>
      <c r="O38" s="30">
        <f t="shared" si="0"/>
        <v>1.84E-2</v>
      </c>
      <c r="P38" s="30">
        <f t="shared" si="0"/>
        <v>1.291923076923077</v>
      </c>
      <c r="Q38" s="33">
        <f t="shared" si="0"/>
        <v>930.73076923076928</v>
      </c>
      <c r="R38" s="32">
        <f t="shared" si="0"/>
        <v>151.5</v>
      </c>
      <c r="S38" s="29">
        <f t="shared" si="0"/>
        <v>9.034782608695652</v>
      </c>
      <c r="T38" s="29">
        <f t="shared" si="0"/>
        <v>55.591304347826082</v>
      </c>
      <c r="U38" s="29">
        <f t="shared" si="0"/>
        <v>135.70869565217393</v>
      </c>
      <c r="V38" s="29">
        <f t="shared" si="0"/>
        <v>23.026086956521741</v>
      </c>
      <c r="W38" s="30">
        <f t="shared" si="0"/>
        <v>8.0869565217391332E-2</v>
      </c>
      <c r="X38" s="30">
        <f t="shared" si="0"/>
        <v>0.65708333333333335</v>
      </c>
      <c r="Y38" s="33">
        <f t="shared" si="0"/>
        <v>912.20833333333337</v>
      </c>
    </row>
    <row r="39" spans="1:25" s="34" customFormat="1" ht="14.4" x14ac:dyDescent="0.3">
      <c r="A39" s="35" t="s">
        <v>17</v>
      </c>
      <c r="B39" s="36">
        <f>MIN(B7:B37)</f>
        <v>143</v>
      </c>
      <c r="C39" s="37">
        <f>MIN(C7:C37)</f>
        <v>9.3000000000000007</v>
      </c>
      <c r="D39" s="37">
        <f t="shared" ref="D39:Y39" si="1">MIN(D7:D37)</f>
        <v>21.6</v>
      </c>
      <c r="E39" s="37">
        <f t="shared" si="1"/>
        <v>117</v>
      </c>
      <c r="F39" s="37">
        <f t="shared" si="1"/>
        <v>15.4</v>
      </c>
      <c r="G39" s="38">
        <f t="shared" si="1"/>
        <v>0.03</v>
      </c>
      <c r="H39" s="38">
        <f t="shared" si="1"/>
        <v>0</v>
      </c>
      <c r="I39" s="39">
        <f t="shared" si="1"/>
        <v>908</v>
      </c>
      <c r="J39" s="40">
        <f t="shared" si="1"/>
        <v>147</v>
      </c>
      <c r="K39" s="37">
        <f t="shared" si="1"/>
        <v>8.6999999999999993</v>
      </c>
      <c r="L39" s="37">
        <f t="shared" si="1"/>
        <v>49.7</v>
      </c>
      <c r="M39" s="37">
        <f t="shared" si="1"/>
        <v>105.3</v>
      </c>
      <c r="N39" s="37">
        <f t="shared" si="1"/>
        <v>13.6</v>
      </c>
      <c r="O39" s="38">
        <f t="shared" si="1"/>
        <v>0</v>
      </c>
      <c r="P39" s="38">
        <f t="shared" si="1"/>
        <v>1.17</v>
      </c>
      <c r="Q39" s="41">
        <f t="shared" si="1"/>
        <v>902</v>
      </c>
      <c r="R39" s="40">
        <f t="shared" si="1"/>
        <v>137</v>
      </c>
      <c r="S39" s="37">
        <f t="shared" si="1"/>
        <v>8.1</v>
      </c>
      <c r="T39" s="37">
        <f t="shared" si="1"/>
        <v>35.299999999999997</v>
      </c>
      <c r="U39" s="37">
        <f t="shared" si="1"/>
        <v>116.5</v>
      </c>
      <c r="V39" s="37">
        <f t="shared" si="1"/>
        <v>14.9</v>
      </c>
      <c r="W39" s="38">
        <f t="shared" si="1"/>
        <v>0.01</v>
      </c>
      <c r="X39" s="38">
        <f t="shared" si="1"/>
        <v>0.18</v>
      </c>
      <c r="Y39" s="41">
        <f t="shared" si="1"/>
        <v>879</v>
      </c>
    </row>
    <row r="40" spans="1:25" s="34" customFormat="1" ht="14.4" x14ac:dyDescent="0.3">
      <c r="A40" s="35" t="s">
        <v>18</v>
      </c>
      <c r="B40" s="36">
        <f>MAX(B7:B37)</f>
        <v>161</v>
      </c>
      <c r="C40" s="37">
        <f>MAX(C7:C37)</f>
        <v>11.6</v>
      </c>
      <c r="D40" s="37">
        <f t="shared" ref="D40:Y40" si="2">MAX(D7:D37)</f>
        <v>144.80000000000001</v>
      </c>
      <c r="E40" s="37">
        <f t="shared" si="2"/>
        <v>139</v>
      </c>
      <c r="F40" s="37">
        <f t="shared" si="2"/>
        <v>32.200000000000003</v>
      </c>
      <c r="G40" s="38">
        <f t="shared" si="2"/>
        <v>0.96</v>
      </c>
      <c r="H40" s="38">
        <f t="shared" si="2"/>
        <v>1.38</v>
      </c>
      <c r="I40" s="39">
        <f t="shared" si="2"/>
        <v>962</v>
      </c>
      <c r="J40" s="40">
        <f t="shared" si="2"/>
        <v>158</v>
      </c>
      <c r="K40" s="37">
        <f t="shared" si="2"/>
        <v>10.6</v>
      </c>
      <c r="L40" s="37">
        <f t="shared" si="2"/>
        <v>146.1</v>
      </c>
      <c r="M40" s="37">
        <f t="shared" si="2"/>
        <v>149.19999999999999</v>
      </c>
      <c r="N40" s="37">
        <f t="shared" si="2"/>
        <v>27.9</v>
      </c>
      <c r="O40" s="38">
        <f t="shared" si="2"/>
        <v>0.11</v>
      </c>
      <c r="P40" s="38">
        <f t="shared" si="2"/>
        <v>1.7</v>
      </c>
      <c r="Q40" s="41">
        <f t="shared" si="2"/>
        <v>958</v>
      </c>
      <c r="R40" s="40">
        <f t="shared" si="2"/>
        <v>157</v>
      </c>
      <c r="S40" s="37">
        <f t="shared" si="2"/>
        <v>10.199999999999999</v>
      </c>
      <c r="T40" s="37">
        <f t="shared" si="2"/>
        <v>111.9</v>
      </c>
      <c r="U40" s="37">
        <f t="shared" si="2"/>
        <v>159.6</v>
      </c>
      <c r="V40" s="37">
        <f t="shared" si="2"/>
        <v>35.9</v>
      </c>
      <c r="W40" s="38">
        <f t="shared" si="2"/>
        <v>0.27</v>
      </c>
      <c r="X40" s="38">
        <f t="shared" si="2"/>
        <v>2.44</v>
      </c>
      <c r="Y40" s="41">
        <f t="shared" si="2"/>
        <v>944</v>
      </c>
    </row>
    <row r="41" spans="1:25" s="34" customFormat="1" ht="15" thickBot="1" x14ac:dyDescent="0.35">
      <c r="A41" s="42" t="s">
        <v>19</v>
      </c>
      <c r="B41" s="43">
        <f>_xlfn.STDEV.S(B7:B37)</f>
        <v>4.1226262783364254</v>
      </c>
      <c r="C41" s="44">
        <f>_xlfn.STDEV.S(C7:C37)</f>
        <v>0.64360643953572871</v>
      </c>
      <c r="D41" s="44">
        <f t="shared" ref="D41:Y41" si="3">_xlfn.STDEV.S(D7:D37)</f>
        <v>37.438585282889484</v>
      </c>
      <c r="E41" s="44">
        <f t="shared" si="3"/>
        <v>5.3934926388982687</v>
      </c>
      <c r="F41" s="44">
        <f t="shared" si="3"/>
        <v>4.6196692385405642</v>
      </c>
      <c r="G41" s="44">
        <f t="shared" si="3"/>
        <v>0.18931956378885298</v>
      </c>
      <c r="H41" s="44">
        <f t="shared" si="3"/>
        <v>0.36096981797120653</v>
      </c>
      <c r="I41" s="45">
        <f t="shared" si="3"/>
        <v>12.674084229923427</v>
      </c>
      <c r="J41" s="46">
        <f t="shared" si="3"/>
        <v>3.6830171577954109</v>
      </c>
      <c r="K41" s="44">
        <f t="shared" si="3"/>
        <v>0.55006060272179702</v>
      </c>
      <c r="L41" s="44">
        <f t="shared" si="3"/>
        <v>26.086945649756174</v>
      </c>
      <c r="M41" s="44">
        <f t="shared" si="3"/>
        <v>9.5831414473543042</v>
      </c>
      <c r="N41" s="44">
        <f t="shared" si="3"/>
        <v>3.7112127397927535</v>
      </c>
      <c r="O41" s="44">
        <f t="shared" si="3"/>
        <v>2.8384267943117127E-2</v>
      </c>
      <c r="P41" s="44">
        <f t="shared" si="3"/>
        <v>0.16380523143707357</v>
      </c>
      <c r="Q41" s="47">
        <f t="shared" si="3"/>
        <v>16.772734284684038</v>
      </c>
      <c r="R41" s="46">
        <f t="shared" si="3"/>
        <v>4.9956502819082953</v>
      </c>
      <c r="S41" s="44">
        <f t="shared" si="3"/>
        <v>0.53818609121260608</v>
      </c>
      <c r="T41" s="44">
        <f t="shared" si="3"/>
        <v>18.364736788537268</v>
      </c>
      <c r="U41" s="44">
        <f t="shared" si="3"/>
        <v>10.742774021447591</v>
      </c>
      <c r="V41" s="44">
        <f t="shared" si="3"/>
        <v>4.8958440066600843</v>
      </c>
      <c r="W41" s="44">
        <f t="shared" si="3"/>
        <v>6.7211541451954682E-2</v>
      </c>
      <c r="X41" s="44">
        <f t="shared" si="3"/>
        <v>0.6269767291060967</v>
      </c>
      <c r="Y41" s="47">
        <f t="shared" si="3"/>
        <v>14.554184118744644</v>
      </c>
    </row>
    <row r="43" spans="1:25" x14ac:dyDescent="0.3">
      <c r="A43" s="3" t="s">
        <v>20</v>
      </c>
    </row>
    <row r="44" spans="1:25" x14ac:dyDescent="0.3">
      <c r="A44" s="3" t="s">
        <v>21</v>
      </c>
      <c r="B44" s="48"/>
    </row>
    <row r="45" spans="1:25" x14ac:dyDescent="0.3">
      <c r="B45" s="49"/>
    </row>
    <row r="46" spans="1:25" ht="14.4" x14ac:dyDescent="0.3">
      <c r="A46" s="50"/>
      <c r="B46" s="49"/>
    </row>
    <row r="47" spans="1:25" x14ac:dyDescent="0.3">
      <c r="B47" s="49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981dd3aa-ea9c-4b8a-ad9a-0e3cdceaf84a" xsi:nil="true"/>
    <PublicationDate xmlns="981dd3aa-ea9c-4b8a-ad9a-0e3cdceaf84a">2023-02-02T08:00:00+00:00</PublicationDate>
    <Searchable xmlns="981dd3aa-ea9c-4b8a-ad9a-0e3cdceaf84a">false</Searchabl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Description1 xmlns="981dd3aa-ea9c-4b8a-ad9a-0e3cdceaf84a" xsi:nil="true"/>
    <Group1 xmlns="981dd3aa-ea9c-4b8a-ad9a-0e3cdceaf84a">Continuous Emission Monitoring - Monthly</Group1>
  </documentManagement>
</p:properties>
</file>

<file path=customXml/item4.xml><?xml version="1.0" encoding="utf-8"?>
<?mso-contentType ?>
<SharedContentType xmlns="Microsoft.SharePoint.Taxonomy.ContentTypeSync" SourceId="01d83cf2-b190-4e3a-8cb5-ca79807f8d3d" ContentTypeId="0x0101006CBE986253395A4CAC3134593350D259" PreviousValue="false"/>
</file>

<file path=customXml/itemProps1.xml><?xml version="1.0" encoding="utf-8"?>
<ds:datastoreItem xmlns:ds="http://schemas.openxmlformats.org/officeDocument/2006/customXml" ds:itemID="{B1926507-74E6-4A18-9CA4-AD81BBED5203}"/>
</file>

<file path=customXml/itemProps2.xml><?xml version="1.0" encoding="utf-8"?>
<ds:datastoreItem xmlns:ds="http://schemas.openxmlformats.org/officeDocument/2006/customXml" ds:itemID="{E397FDBF-1A1D-4D74-9507-CBD6A3489F9E}"/>
</file>

<file path=customXml/itemProps3.xml><?xml version="1.0" encoding="utf-8"?>
<ds:datastoreItem xmlns:ds="http://schemas.openxmlformats.org/officeDocument/2006/customXml" ds:itemID="{89171E06-F27E-402C-8CD3-423D8CB6066B}"/>
</file>

<file path=customXml/itemProps4.xml><?xml version="1.0" encoding="utf-8"?>
<ds:datastoreItem xmlns:ds="http://schemas.openxmlformats.org/officeDocument/2006/customXml" ds:itemID="{FEAB44F7-60B5-4708-91CF-62E056F0FB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Feb CEMS</vt:lpstr>
      <vt:lpstr>'Feb CEMS'!Cems</vt:lpstr>
      <vt:lpstr>'Feb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Feburary 2023</dc:title>
  <dc:creator>Brent Kirkpatrick</dc:creator>
  <cp:keywords>Continuous Emission Monitoring - Monthly</cp:keywords>
  <cp:lastModifiedBy>Brent Kirkpatrick</cp:lastModifiedBy>
  <dcterms:created xsi:type="dcterms:W3CDTF">2023-04-19T20:14:23Z</dcterms:created>
  <dcterms:modified xsi:type="dcterms:W3CDTF">2023-04-19T20:14:41Z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j41b5f3ed2224dcda032be499617cc41">
    <vt:lpwstr>Solid Waste|8fb49f9f-995b-4599-996f-83d874daad35</vt:lpwstr>
  </property>
  <property fmtid="{D5CDD505-2E9C-101B-9397-08002B2CF9AE}" pid="7" name="TaxCatchAll">
    <vt:lpwstr>11;#Reports, Studies ＆ Plans|329949d6-5520-412c-b8fe-7d26424a46f9;#2;#Solid Waste|8fb49f9f-995b-4599-996f-83d874daad35</vt:lpwstr>
  </property>
  <property fmtid="{D5CDD505-2E9C-101B-9397-08002B2CF9AE}" pid="8" name="k0a01f1755d5413f950d92f165d9168b">
    <vt:lpwstr>Reports, Studies ＆ Plans|329949d6-5520-412c-b8fe-7d26424a46f9</vt:lpwstr>
  </property>
  <property fmtid="{D5CDD505-2E9C-101B-9397-08002B2CF9AE}" pid="10" name="Group1">
    <vt:lpwstr>Continuous Emission Monitoring - Monthly</vt:lpwstr>
  </property>
</Properties>
</file>