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7876" windowHeight="13020"/>
  </bookViews>
  <sheets>
    <sheet name="June CEMS (2)" sheetId="1" r:id="rId1"/>
  </sheets>
  <externalReferences>
    <externalReference r:id="rId2"/>
  </externalReferences>
  <definedNames>
    <definedName name="Cems" localSheetId="0">'June CEMS (2)'!$A$7:$Y$36</definedName>
    <definedName name="Cems">#REF!</definedName>
    <definedName name="CEMS2" localSheetId="0">#REF!</definedName>
    <definedName name="CEMS2">#REF!</definedName>
    <definedName name="OctCEMS2" localSheetId="0">#REF!</definedName>
    <definedName name="OctCEMS2">#REF!</definedName>
    <definedName name="_xlnm.Print_Area" localSheetId="0">'June CEMS (2)'!$A$1:$Y$45</definedName>
    <definedName name="Shutdown_reasons" localSheetId="0">#REF!</definedName>
    <definedName name="Shutdown_reasons">#REF!</definedName>
    <definedName name="xc" localSheetId="0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</calcChain>
</file>

<file path=xl/sharedStrings.xml><?xml version="1.0" encoding="utf-8"?>
<sst xmlns="http://schemas.openxmlformats.org/spreadsheetml/2006/main" count="59" uniqueCount="22">
  <si>
    <t>According to standard guidelines used by Metro Vancouver Air Quality Policy and Environment Division, a minimum of 18 hours of valid data is required to generate a valid 24hr average.</t>
  </si>
  <si>
    <t>Blank days have less than 18 hours of valid data due to unit shut downs or analyzer outage/maintenance.</t>
  </si>
  <si>
    <t>St Dev</t>
  </si>
  <si>
    <t>Max</t>
  </si>
  <si>
    <t>Min</t>
  </si>
  <si>
    <t>Average</t>
  </si>
  <si>
    <t>Temp</t>
  </si>
  <si>
    <t>(%)</t>
  </si>
  <si>
    <t>(mg/m³)</t>
  </si>
  <si>
    <t>Date</t>
  </si>
  <si>
    <t>Furnace</t>
  </si>
  <si>
    <t>Opacity</t>
  </si>
  <si>
    <t>THC</t>
  </si>
  <si>
    <t>CO</t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</si>
  <si>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</si>
  <si>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</si>
  <si>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</si>
  <si>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t>Stack</t>
  </si>
  <si>
    <t>Boiler #3</t>
  </si>
  <si>
    <t>Boiler #2</t>
  </si>
  <si>
    <t>Boiler #1</t>
  </si>
  <si>
    <t>June 2022 - Monthly CEMS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</si>
</sst>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/yy"/>
  </numFmts>
  <fonts count="11" x14ac:knownFonts="1">
    <font>
      <sz val="10"/>
      <name val="Arial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/>
    <xf numFmtId="164" fontId="2" fillId="0" borderId="0" xfId="1" applyNumberFormat="1" applyFont="1"/>
    <xf numFmtId="0" fontId="4" fillId="0" borderId="0" xfId="1" applyFont="1"/>
    <xf numFmtId="2" fontId="4" fillId="0" borderId="1" xfId="1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0" borderId="5" xfId="1" applyFont="1" applyBorder="1"/>
    <xf numFmtId="164" fontId="4" fillId="0" borderId="6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10" xfId="1" applyFont="1" applyBorder="1"/>
    <xf numFmtId="164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4" xfId="1" applyNumberFormat="1" applyFont="1" applyBorder="1" applyAlignment="1">
      <alignment horizontal="center"/>
    </xf>
    <xf numFmtId="14" fontId="5" fillId="0" borderId="15" xfId="1" applyNumberFormat="1" applyFont="1" applyBorder="1"/>
    <xf numFmtId="0" fontId="7" fillId="0" borderId="1" xfId="2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165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5" fontId="7" fillId="0" borderId="10" xfId="2" applyNumberFormat="1" applyFont="1" applyFill="1" applyBorder="1" applyAlignment="1">
      <alignment horizontal="right" wrapText="1"/>
    </xf>
    <xf numFmtId="0" fontId="8" fillId="0" borderId="0" xfId="1" applyFont="1"/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/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5" xfId="1" applyFont="1" applyBorder="1"/>
    <xf numFmtId="0" fontId="10" fillId="0" borderId="0" xfId="1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2"/>
      <sheetName val="April CEMS"/>
      <sheetName val="May 2022"/>
      <sheetName val="May CEMS"/>
      <sheetName val="June 2022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B13" zoomScale="115" zoomScaleNormal="115" workbookViewId="0">
      <selection activeCell="T38" sqref="T38"/>
    </sheetView>
  </sheetViews>
  <sheetFormatPr defaultColWidth="9.44140625" defaultRowHeight="13.8" x14ac:dyDescent="0.3"/>
  <cols>
    <col min="1" max="1" width="10.44140625" style="1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1"/>
  </cols>
  <sheetData>
    <row r="1" spans="1:25" ht="15.6" x14ac:dyDescent="0.3">
      <c r="A1" s="50" t="s">
        <v>21</v>
      </c>
    </row>
    <row r="3" spans="1:25" ht="14.4" thickBot="1" x14ac:dyDescent="0.35"/>
    <row r="4" spans="1:25" s="39" customFormat="1" x14ac:dyDescent="0.3">
      <c r="A4" s="49"/>
      <c r="B4" s="48" t="s">
        <v>20</v>
      </c>
      <c r="C4" s="47"/>
      <c r="D4" s="47"/>
      <c r="E4" s="47"/>
      <c r="F4" s="47"/>
      <c r="G4" s="47"/>
      <c r="H4" s="47"/>
      <c r="I4" s="46"/>
      <c r="J4" s="48" t="s">
        <v>19</v>
      </c>
      <c r="K4" s="47"/>
      <c r="L4" s="47"/>
      <c r="M4" s="47"/>
      <c r="N4" s="47"/>
      <c r="O4" s="47"/>
      <c r="P4" s="47"/>
      <c r="Q4" s="46"/>
      <c r="R4" s="47" t="s">
        <v>18</v>
      </c>
      <c r="S4" s="47"/>
      <c r="T4" s="47"/>
      <c r="U4" s="47"/>
      <c r="V4" s="47"/>
      <c r="W4" s="47"/>
      <c r="X4" s="47"/>
      <c r="Y4" s="46"/>
    </row>
    <row r="5" spans="1:25" s="39" customFormat="1" ht="15" x14ac:dyDescent="0.35">
      <c r="A5" s="45"/>
      <c r="B5" s="44" t="s">
        <v>17</v>
      </c>
      <c r="C5" s="41" t="s">
        <v>16</v>
      </c>
      <c r="D5" s="41" t="s">
        <v>15</v>
      </c>
      <c r="E5" s="41" t="s">
        <v>14</v>
      </c>
      <c r="F5" s="41" t="s">
        <v>13</v>
      </c>
      <c r="G5" s="41" t="s">
        <v>12</v>
      </c>
      <c r="H5" s="41" t="s">
        <v>11</v>
      </c>
      <c r="I5" s="40" t="s">
        <v>10</v>
      </c>
      <c r="J5" s="44" t="s">
        <v>17</v>
      </c>
      <c r="K5" s="41" t="s">
        <v>16</v>
      </c>
      <c r="L5" s="41" t="s">
        <v>15</v>
      </c>
      <c r="M5" s="41" t="s">
        <v>14</v>
      </c>
      <c r="N5" s="41" t="s">
        <v>13</v>
      </c>
      <c r="O5" s="41" t="s">
        <v>12</v>
      </c>
      <c r="P5" s="41" t="s">
        <v>11</v>
      </c>
      <c r="Q5" s="40" t="s">
        <v>10</v>
      </c>
      <c r="R5" s="42" t="s">
        <v>17</v>
      </c>
      <c r="S5" s="41" t="s">
        <v>16</v>
      </c>
      <c r="T5" s="41" t="s">
        <v>15</v>
      </c>
      <c r="U5" s="41" t="s">
        <v>14</v>
      </c>
      <c r="V5" s="41" t="s">
        <v>13</v>
      </c>
      <c r="W5" s="41" t="s">
        <v>12</v>
      </c>
      <c r="X5" s="41" t="s">
        <v>11</v>
      </c>
      <c r="Y5" s="40" t="s">
        <v>10</v>
      </c>
    </row>
    <row r="6" spans="1:25" s="39" customFormat="1" x14ac:dyDescent="0.3">
      <c r="A6" s="45" t="s">
        <v>9</v>
      </c>
      <c r="B6" s="44" t="s">
        <v>6</v>
      </c>
      <c r="C6" s="41" t="s">
        <v>7</v>
      </c>
      <c r="D6" s="41" t="s">
        <v>8</v>
      </c>
      <c r="E6" s="41" t="s">
        <v>8</v>
      </c>
      <c r="F6" s="41" t="s">
        <v>8</v>
      </c>
      <c r="G6" s="41" t="s">
        <v>8</v>
      </c>
      <c r="H6" s="41" t="s">
        <v>7</v>
      </c>
      <c r="I6" s="40" t="s">
        <v>6</v>
      </c>
      <c r="J6" s="44" t="s">
        <v>6</v>
      </c>
      <c r="K6" s="41" t="s">
        <v>7</v>
      </c>
      <c r="L6" s="41" t="s">
        <v>8</v>
      </c>
      <c r="M6" s="41" t="s">
        <v>8</v>
      </c>
      <c r="N6" s="41" t="s">
        <v>8</v>
      </c>
      <c r="O6" s="41" t="s">
        <v>8</v>
      </c>
      <c r="P6" s="43" t="s">
        <v>7</v>
      </c>
      <c r="Q6" s="40" t="s">
        <v>6</v>
      </c>
      <c r="R6" s="42" t="s">
        <v>6</v>
      </c>
      <c r="S6" s="41" t="s">
        <v>7</v>
      </c>
      <c r="T6" s="41" t="s">
        <v>8</v>
      </c>
      <c r="U6" s="41" t="s">
        <v>8</v>
      </c>
      <c r="V6" s="41" t="s">
        <v>8</v>
      </c>
      <c r="W6" s="41" t="s">
        <v>8</v>
      </c>
      <c r="X6" s="41" t="s">
        <v>7</v>
      </c>
      <c r="Y6" s="40" t="s">
        <v>6</v>
      </c>
    </row>
    <row r="7" spans="1:25" ht="14.4" x14ac:dyDescent="0.3">
      <c r="A7" s="38">
        <v>44713</v>
      </c>
      <c r="B7" s="37">
        <v>152</v>
      </c>
      <c r="C7" s="35">
        <v>9.8000000000000007</v>
      </c>
      <c r="D7" s="35">
        <v>32</v>
      </c>
      <c r="E7" s="35">
        <v>127.9</v>
      </c>
      <c r="F7" s="35">
        <v>22.8</v>
      </c>
      <c r="G7" s="34">
        <v>0.02</v>
      </c>
      <c r="H7" s="34">
        <v>1.66</v>
      </c>
      <c r="I7" s="33">
        <v>939</v>
      </c>
      <c r="J7" s="37">
        <v>141</v>
      </c>
      <c r="K7" s="35">
        <v>9.8000000000000007</v>
      </c>
      <c r="L7" s="35">
        <v>23.2</v>
      </c>
      <c r="M7" s="35">
        <v>128.5</v>
      </c>
      <c r="N7" s="35">
        <v>28.4</v>
      </c>
      <c r="O7" s="34">
        <v>7.0000000000000007E-2</v>
      </c>
      <c r="P7" s="34">
        <v>0.83</v>
      </c>
      <c r="Q7" s="33">
        <v>929</v>
      </c>
      <c r="R7" s="36">
        <v>152</v>
      </c>
      <c r="S7" s="35">
        <v>10.1</v>
      </c>
      <c r="T7" s="35">
        <v>52.3</v>
      </c>
      <c r="U7" s="35">
        <v>127.2</v>
      </c>
      <c r="V7" s="35">
        <v>25.7</v>
      </c>
      <c r="W7" s="34">
        <v>0.11</v>
      </c>
      <c r="X7" s="34">
        <v>0.21</v>
      </c>
      <c r="Y7" s="33">
        <v>912</v>
      </c>
    </row>
    <row r="8" spans="1:25" ht="14.4" x14ac:dyDescent="0.3">
      <c r="A8" s="38">
        <v>44714</v>
      </c>
      <c r="B8" s="37">
        <v>150</v>
      </c>
      <c r="C8" s="35">
        <v>9.8000000000000007</v>
      </c>
      <c r="D8" s="35">
        <v>36.299999999999997</v>
      </c>
      <c r="E8" s="35">
        <v>129</v>
      </c>
      <c r="F8" s="35">
        <v>19.100000000000001</v>
      </c>
      <c r="G8" s="34">
        <v>0.01</v>
      </c>
      <c r="H8" s="34">
        <v>1.73</v>
      </c>
      <c r="I8" s="33">
        <v>952</v>
      </c>
      <c r="J8" s="37">
        <v>139</v>
      </c>
      <c r="K8" s="35">
        <v>9.9</v>
      </c>
      <c r="L8" s="35">
        <v>28.9</v>
      </c>
      <c r="M8" s="35">
        <v>126.8</v>
      </c>
      <c r="N8" s="35">
        <v>22.6</v>
      </c>
      <c r="O8" s="34">
        <v>0.05</v>
      </c>
      <c r="P8" s="34">
        <v>1.01</v>
      </c>
      <c r="Q8" s="33">
        <v>926</v>
      </c>
      <c r="R8" s="36">
        <v>154</v>
      </c>
      <c r="S8" s="35">
        <v>9.9</v>
      </c>
      <c r="T8" s="35">
        <v>46.2</v>
      </c>
      <c r="U8" s="35">
        <v>132.30000000000001</v>
      </c>
      <c r="V8" s="35">
        <v>25.3</v>
      </c>
      <c r="W8" s="34">
        <v>0.14000000000000001</v>
      </c>
      <c r="X8" s="34">
        <v>0.2</v>
      </c>
      <c r="Y8" s="33">
        <v>921</v>
      </c>
    </row>
    <row r="9" spans="1:25" ht="14.4" x14ac:dyDescent="0.3">
      <c r="A9" s="38">
        <v>44715</v>
      </c>
      <c r="B9" s="37"/>
      <c r="C9" s="35"/>
      <c r="D9" s="35"/>
      <c r="E9" s="35"/>
      <c r="F9" s="35"/>
      <c r="G9" s="34"/>
      <c r="H9" s="34"/>
      <c r="I9" s="33"/>
      <c r="J9" s="37">
        <v>140</v>
      </c>
      <c r="K9" s="35">
        <v>9.9</v>
      </c>
      <c r="L9" s="35">
        <v>24.4</v>
      </c>
      <c r="M9" s="35">
        <v>125.9</v>
      </c>
      <c r="N9" s="35">
        <v>21.8</v>
      </c>
      <c r="O9" s="34">
        <v>7.0000000000000007E-2</v>
      </c>
      <c r="P9" s="34">
        <v>0.33</v>
      </c>
      <c r="Q9" s="33">
        <v>929</v>
      </c>
      <c r="R9" s="36">
        <v>151</v>
      </c>
      <c r="S9" s="35">
        <v>9.9</v>
      </c>
      <c r="T9" s="35">
        <v>43.1</v>
      </c>
      <c r="U9" s="35">
        <v>125.5</v>
      </c>
      <c r="V9" s="35">
        <v>28</v>
      </c>
      <c r="W9" s="34">
        <v>0.11</v>
      </c>
      <c r="X9" s="34">
        <v>0.26</v>
      </c>
      <c r="Y9" s="33">
        <v>927</v>
      </c>
    </row>
    <row r="10" spans="1:25" ht="14.4" x14ac:dyDescent="0.3">
      <c r="A10" s="38">
        <v>44716</v>
      </c>
      <c r="B10" s="37">
        <v>156</v>
      </c>
      <c r="C10" s="35">
        <v>9.4</v>
      </c>
      <c r="D10" s="35">
        <v>51.3</v>
      </c>
      <c r="E10" s="35">
        <v>131.30000000000001</v>
      </c>
      <c r="F10" s="35">
        <v>28.2</v>
      </c>
      <c r="G10" s="34">
        <v>0.08</v>
      </c>
      <c r="H10" s="34">
        <v>0.36</v>
      </c>
      <c r="I10" s="33">
        <v>950</v>
      </c>
      <c r="J10" s="37">
        <v>139</v>
      </c>
      <c r="K10" s="35">
        <v>9.8000000000000007</v>
      </c>
      <c r="L10" s="35">
        <v>23.5</v>
      </c>
      <c r="M10" s="35">
        <v>129.1</v>
      </c>
      <c r="N10" s="35">
        <v>22.3</v>
      </c>
      <c r="O10" s="34">
        <v>7.0000000000000007E-2</v>
      </c>
      <c r="P10" s="34">
        <v>0.38</v>
      </c>
      <c r="Q10" s="33">
        <v>937</v>
      </c>
      <c r="R10" s="36">
        <v>153</v>
      </c>
      <c r="S10" s="35">
        <v>9.8000000000000007</v>
      </c>
      <c r="T10" s="35">
        <v>51.2</v>
      </c>
      <c r="U10" s="35">
        <v>128.5</v>
      </c>
      <c r="V10" s="35">
        <v>24.2</v>
      </c>
      <c r="W10" s="34">
        <v>0.15</v>
      </c>
      <c r="X10" s="34">
        <v>0.3</v>
      </c>
      <c r="Y10" s="33">
        <v>933</v>
      </c>
    </row>
    <row r="11" spans="1:25" ht="14.4" x14ac:dyDescent="0.3">
      <c r="A11" s="38">
        <v>44717</v>
      </c>
      <c r="B11" s="37">
        <v>152</v>
      </c>
      <c r="C11" s="35">
        <v>9.4</v>
      </c>
      <c r="D11" s="35">
        <v>43</v>
      </c>
      <c r="E11" s="35">
        <v>128.69999999999999</v>
      </c>
      <c r="F11" s="35">
        <v>26.6</v>
      </c>
      <c r="G11" s="34">
        <v>0.02</v>
      </c>
      <c r="H11" s="34">
        <v>0.26</v>
      </c>
      <c r="I11" s="33">
        <v>943</v>
      </c>
      <c r="J11" s="37">
        <v>137</v>
      </c>
      <c r="K11" s="35">
        <v>9.9</v>
      </c>
      <c r="L11" s="35">
        <v>26.3</v>
      </c>
      <c r="M11" s="35">
        <v>126.4</v>
      </c>
      <c r="N11" s="35">
        <v>20.3</v>
      </c>
      <c r="O11" s="34">
        <v>0.08</v>
      </c>
      <c r="P11" s="34">
        <v>0.23</v>
      </c>
      <c r="Q11" s="33">
        <v>918</v>
      </c>
      <c r="R11" s="36">
        <v>150</v>
      </c>
      <c r="S11" s="35">
        <v>9.8000000000000007</v>
      </c>
      <c r="T11" s="35">
        <v>46.1</v>
      </c>
      <c r="U11" s="35">
        <v>129</v>
      </c>
      <c r="V11" s="35">
        <v>22.5</v>
      </c>
      <c r="W11" s="34">
        <v>0.15</v>
      </c>
      <c r="X11" s="34">
        <v>0.28000000000000003</v>
      </c>
      <c r="Y11" s="33">
        <v>921</v>
      </c>
    </row>
    <row r="12" spans="1:25" ht="14.4" x14ac:dyDescent="0.3">
      <c r="A12" s="38">
        <v>44718</v>
      </c>
      <c r="B12" s="37">
        <v>154</v>
      </c>
      <c r="C12" s="35">
        <v>9.6999999999999993</v>
      </c>
      <c r="D12" s="35">
        <v>39.9</v>
      </c>
      <c r="E12" s="35">
        <v>129.1</v>
      </c>
      <c r="F12" s="35">
        <v>35.4</v>
      </c>
      <c r="G12" s="34">
        <v>0.02</v>
      </c>
      <c r="H12" s="34">
        <v>0.34</v>
      </c>
      <c r="I12" s="33">
        <v>930</v>
      </c>
      <c r="J12" s="37">
        <v>138</v>
      </c>
      <c r="K12" s="35">
        <v>9.9</v>
      </c>
      <c r="L12" s="35">
        <v>21</v>
      </c>
      <c r="M12" s="35">
        <v>123.7</v>
      </c>
      <c r="N12" s="35">
        <v>31</v>
      </c>
      <c r="O12" s="34">
        <v>0.08</v>
      </c>
      <c r="P12" s="34">
        <v>0.35</v>
      </c>
      <c r="Q12" s="33">
        <v>916</v>
      </c>
      <c r="R12" s="36">
        <v>150</v>
      </c>
      <c r="S12" s="35">
        <v>9.8000000000000007</v>
      </c>
      <c r="T12" s="35">
        <v>41.9</v>
      </c>
      <c r="U12" s="35">
        <v>127.8</v>
      </c>
      <c r="V12" s="35">
        <v>25</v>
      </c>
      <c r="W12" s="34">
        <v>0.08</v>
      </c>
      <c r="X12" s="34">
        <v>0.28000000000000003</v>
      </c>
      <c r="Y12" s="33">
        <v>920</v>
      </c>
    </row>
    <row r="13" spans="1:25" ht="14.4" x14ac:dyDescent="0.3">
      <c r="A13" s="38">
        <v>44719</v>
      </c>
      <c r="B13" s="37">
        <v>155</v>
      </c>
      <c r="C13" s="35">
        <v>9.6999999999999993</v>
      </c>
      <c r="D13" s="35">
        <v>67.2</v>
      </c>
      <c r="E13" s="35">
        <v>128.69999999999999</v>
      </c>
      <c r="F13" s="35">
        <v>31.9</v>
      </c>
      <c r="G13" s="34">
        <v>0.02</v>
      </c>
      <c r="H13" s="34">
        <v>0.37</v>
      </c>
      <c r="I13" s="33">
        <v>935</v>
      </c>
      <c r="J13" s="37">
        <v>140</v>
      </c>
      <c r="K13" s="35">
        <v>9.8000000000000007</v>
      </c>
      <c r="L13" s="35">
        <v>34.5</v>
      </c>
      <c r="M13" s="35">
        <v>130.19999999999999</v>
      </c>
      <c r="N13" s="35">
        <v>22.6</v>
      </c>
      <c r="O13" s="34">
        <v>7.0000000000000007E-2</v>
      </c>
      <c r="P13" s="34">
        <v>0.38</v>
      </c>
      <c r="Q13" s="33">
        <v>929</v>
      </c>
      <c r="R13" s="36">
        <v>151</v>
      </c>
      <c r="S13" s="35">
        <v>9.9</v>
      </c>
      <c r="T13" s="35">
        <v>50.1</v>
      </c>
      <c r="U13" s="35">
        <v>130</v>
      </c>
      <c r="V13" s="35">
        <v>22.3</v>
      </c>
      <c r="W13" s="34">
        <v>0.11</v>
      </c>
      <c r="X13" s="34">
        <v>0.35</v>
      </c>
      <c r="Y13" s="33">
        <v>933</v>
      </c>
    </row>
    <row r="14" spans="1:25" ht="14.4" x14ac:dyDescent="0.3">
      <c r="A14" s="38">
        <v>44720</v>
      </c>
      <c r="B14" s="37">
        <v>155</v>
      </c>
      <c r="C14" s="35">
        <v>9.4</v>
      </c>
      <c r="D14" s="35">
        <v>32.6</v>
      </c>
      <c r="E14" s="35">
        <v>129.80000000000001</v>
      </c>
      <c r="F14" s="35">
        <v>18.899999999999999</v>
      </c>
      <c r="G14" s="34">
        <v>0.02</v>
      </c>
      <c r="H14" s="34">
        <v>0.54</v>
      </c>
      <c r="I14" s="33">
        <v>944</v>
      </c>
      <c r="J14" s="37">
        <v>139</v>
      </c>
      <c r="K14" s="35">
        <v>9.8000000000000007</v>
      </c>
      <c r="L14" s="35">
        <v>13</v>
      </c>
      <c r="M14" s="35">
        <v>127.2</v>
      </c>
      <c r="N14" s="35">
        <v>18.7</v>
      </c>
      <c r="O14" s="34">
        <v>7.0000000000000007E-2</v>
      </c>
      <c r="P14" s="34">
        <v>0.3</v>
      </c>
      <c r="Q14" s="33">
        <v>926</v>
      </c>
      <c r="R14" s="36">
        <v>151</v>
      </c>
      <c r="S14" s="35">
        <v>9.9</v>
      </c>
      <c r="T14" s="35">
        <v>32.6</v>
      </c>
      <c r="U14" s="35">
        <v>129.6</v>
      </c>
      <c r="V14" s="35">
        <v>18.7</v>
      </c>
      <c r="W14" s="34">
        <v>0.09</v>
      </c>
      <c r="X14" s="34">
        <v>0.39</v>
      </c>
      <c r="Y14" s="33">
        <v>928</v>
      </c>
    </row>
    <row r="15" spans="1:25" ht="14.4" x14ac:dyDescent="0.3">
      <c r="A15" s="38">
        <v>44721</v>
      </c>
      <c r="B15" s="37">
        <v>157</v>
      </c>
      <c r="C15" s="35">
        <v>9.9</v>
      </c>
      <c r="D15" s="35">
        <v>40.6</v>
      </c>
      <c r="E15" s="35">
        <v>134.1</v>
      </c>
      <c r="F15" s="35">
        <v>20.399999999999999</v>
      </c>
      <c r="G15" s="34">
        <v>0.02</v>
      </c>
      <c r="H15" s="34">
        <v>0.35</v>
      </c>
      <c r="I15" s="33">
        <v>943</v>
      </c>
      <c r="J15" s="37">
        <v>140</v>
      </c>
      <c r="K15" s="35">
        <v>9.8000000000000007</v>
      </c>
      <c r="L15" s="35">
        <v>25.3</v>
      </c>
      <c r="M15" s="35">
        <v>130.69999999999999</v>
      </c>
      <c r="N15" s="35">
        <v>21.5</v>
      </c>
      <c r="O15" s="34">
        <v>7.0000000000000007E-2</v>
      </c>
      <c r="P15" s="34">
        <v>0.45</v>
      </c>
      <c r="Q15" s="33">
        <v>931</v>
      </c>
      <c r="R15" s="36">
        <v>150</v>
      </c>
      <c r="S15" s="35">
        <v>9.8000000000000007</v>
      </c>
      <c r="T15" s="35">
        <v>43.6</v>
      </c>
      <c r="U15" s="35">
        <v>132.4</v>
      </c>
      <c r="V15" s="35">
        <v>18.8</v>
      </c>
      <c r="W15" s="34">
        <v>0.15</v>
      </c>
      <c r="X15" s="34">
        <v>0.33</v>
      </c>
      <c r="Y15" s="33">
        <v>921</v>
      </c>
    </row>
    <row r="16" spans="1:25" ht="14.4" x14ac:dyDescent="0.3">
      <c r="A16" s="38">
        <v>44722</v>
      </c>
      <c r="B16" s="37">
        <v>155</v>
      </c>
      <c r="C16" s="35">
        <v>9.6999999999999993</v>
      </c>
      <c r="D16" s="35">
        <v>34.799999999999997</v>
      </c>
      <c r="E16" s="35">
        <v>130.6</v>
      </c>
      <c r="F16" s="35">
        <v>27.8</v>
      </c>
      <c r="G16" s="34">
        <v>0.04</v>
      </c>
      <c r="H16" s="34">
        <v>0.38</v>
      </c>
      <c r="I16" s="33">
        <v>930</v>
      </c>
      <c r="J16" s="37">
        <v>140</v>
      </c>
      <c r="K16" s="35">
        <v>9.6999999999999993</v>
      </c>
      <c r="L16" s="35">
        <v>26.6</v>
      </c>
      <c r="M16" s="35">
        <v>132.80000000000001</v>
      </c>
      <c r="N16" s="35">
        <v>28.5</v>
      </c>
      <c r="O16" s="34">
        <v>7.0000000000000007E-2</v>
      </c>
      <c r="P16" s="34">
        <v>0.33</v>
      </c>
      <c r="Q16" s="33">
        <v>939</v>
      </c>
      <c r="R16" s="36">
        <v>151</v>
      </c>
      <c r="S16" s="35">
        <v>9.6</v>
      </c>
      <c r="T16" s="35">
        <v>43.5</v>
      </c>
      <c r="U16" s="35">
        <v>130.5</v>
      </c>
      <c r="V16" s="35">
        <v>24.2</v>
      </c>
      <c r="W16" s="34">
        <v>0.15</v>
      </c>
      <c r="X16" s="34">
        <v>0.27</v>
      </c>
      <c r="Y16" s="33">
        <v>931</v>
      </c>
    </row>
    <row r="17" spans="1:25" ht="14.4" x14ac:dyDescent="0.3">
      <c r="A17" s="38">
        <v>44723</v>
      </c>
      <c r="B17" s="37">
        <v>150</v>
      </c>
      <c r="C17" s="35">
        <v>9.3000000000000007</v>
      </c>
      <c r="D17" s="35">
        <v>41.3</v>
      </c>
      <c r="E17" s="35">
        <v>132</v>
      </c>
      <c r="F17" s="35">
        <v>22.9</v>
      </c>
      <c r="G17" s="34">
        <v>0.05</v>
      </c>
      <c r="H17" s="34">
        <v>0.46</v>
      </c>
      <c r="I17" s="33">
        <v>936</v>
      </c>
      <c r="J17" s="37">
        <v>140</v>
      </c>
      <c r="K17" s="35">
        <v>9.9</v>
      </c>
      <c r="L17" s="35">
        <v>22.1</v>
      </c>
      <c r="M17" s="35">
        <v>128.5</v>
      </c>
      <c r="N17" s="35">
        <v>22.7</v>
      </c>
      <c r="O17" s="34">
        <v>0.06</v>
      </c>
      <c r="P17" s="34">
        <v>0.3</v>
      </c>
      <c r="Q17" s="33">
        <v>921</v>
      </c>
      <c r="R17" s="36">
        <v>152</v>
      </c>
      <c r="S17" s="35">
        <v>9.1999999999999993</v>
      </c>
      <c r="T17" s="35">
        <v>51.5</v>
      </c>
      <c r="U17" s="35">
        <v>132</v>
      </c>
      <c r="V17" s="35">
        <v>21.4</v>
      </c>
      <c r="W17" s="34">
        <v>0.13</v>
      </c>
      <c r="X17" s="34">
        <v>0.35</v>
      </c>
      <c r="Y17" s="33">
        <v>931</v>
      </c>
    </row>
    <row r="18" spans="1:25" ht="14.4" x14ac:dyDescent="0.3">
      <c r="A18" s="38">
        <v>44724</v>
      </c>
      <c r="B18" s="37">
        <v>151</v>
      </c>
      <c r="C18" s="35">
        <v>9.1</v>
      </c>
      <c r="D18" s="35">
        <v>42</v>
      </c>
      <c r="E18" s="35">
        <v>132.4</v>
      </c>
      <c r="F18" s="35">
        <v>23.5</v>
      </c>
      <c r="G18" s="34">
        <v>0.02</v>
      </c>
      <c r="H18" s="34">
        <v>0.5</v>
      </c>
      <c r="I18" s="33">
        <v>941</v>
      </c>
      <c r="J18" s="37">
        <v>141</v>
      </c>
      <c r="K18" s="35">
        <v>9.6999999999999993</v>
      </c>
      <c r="L18" s="35">
        <v>24.9</v>
      </c>
      <c r="M18" s="35">
        <v>128.30000000000001</v>
      </c>
      <c r="N18" s="35">
        <v>21.3</v>
      </c>
      <c r="O18" s="34">
        <v>0.05</v>
      </c>
      <c r="P18" s="34">
        <v>0.21</v>
      </c>
      <c r="Q18" s="33">
        <v>941</v>
      </c>
      <c r="R18" s="36">
        <v>152</v>
      </c>
      <c r="S18" s="35">
        <v>9</v>
      </c>
      <c r="T18" s="35">
        <v>49.4</v>
      </c>
      <c r="U18" s="35">
        <v>130.5</v>
      </c>
      <c r="V18" s="35">
        <v>16.600000000000001</v>
      </c>
      <c r="W18" s="34">
        <v>7.0000000000000007E-2</v>
      </c>
      <c r="X18" s="34">
        <v>0.33</v>
      </c>
      <c r="Y18" s="33">
        <v>950</v>
      </c>
    </row>
    <row r="19" spans="1:25" ht="14.4" x14ac:dyDescent="0.3">
      <c r="A19" s="38">
        <v>44725</v>
      </c>
      <c r="B19" s="37">
        <v>151</v>
      </c>
      <c r="C19" s="35">
        <v>9.6999999999999993</v>
      </c>
      <c r="D19" s="35">
        <v>42.7</v>
      </c>
      <c r="E19" s="35">
        <v>133.80000000000001</v>
      </c>
      <c r="F19" s="35">
        <v>24.4</v>
      </c>
      <c r="G19" s="34">
        <v>0.21</v>
      </c>
      <c r="H19" s="34">
        <v>0.53</v>
      </c>
      <c r="I19" s="33">
        <v>934</v>
      </c>
      <c r="J19" s="37">
        <v>140</v>
      </c>
      <c r="K19" s="35">
        <v>9.9</v>
      </c>
      <c r="L19" s="35">
        <v>29.8</v>
      </c>
      <c r="M19" s="35">
        <v>130</v>
      </c>
      <c r="N19" s="35">
        <v>23.4</v>
      </c>
      <c r="O19" s="34">
        <v>0.34</v>
      </c>
      <c r="P19" s="34">
        <v>0.08</v>
      </c>
      <c r="Q19" s="33">
        <v>928</v>
      </c>
      <c r="R19" s="36">
        <v>153</v>
      </c>
      <c r="S19" s="35">
        <v>9.5</v>
      </c>
      <c r="T19" s="35">
        <v>46.8</v>
      </c>
      <c r="U19" s="35">
        <v>133.30000000000001</v>
      </c>
      <c r="V19" s="35">
        <v>20.2</v>
      </c>
      <c r="W19" s="34">
        <v>0.09</v>
      </c>
      <c r="X19" s="34">
        <v>0.35</v>
      </c>
      <c r="Y19" s="33">
        <v>926</v>
      </c>
    </row>
    <row r="20" spans="1:25" ht="14.4" x14ac:dyDescent="0.3">
      <c r="A20" s="38">
        <v>44726</v>
      </c>
      <c r="B20" s="37">
        <v>150</v>
      </c>
      <c r="C20" s="35">
        <v>9.1</v>
      </c>
      <c r="D20" s="35">
        <v>46</v>
      </c>
      <c r="E20" s="35">
        <v>131.6</v>
      </c>
      <c r="F20" s="35">
        <v>34.5</v>
      </c>
      <c r="G20" s="34">
        <v>0.02</v>
      </c>
      <c r="H20" s="34">
        <v>0.61</v>
      </c>
      <c r="I20" s="33">
        <v>933</v>
      </c>
      <c r="J20" s="37">
        <v>140</v>
      </c>
      <c r="K20" s="35">
        <v>9.8000000000000007</v>
      </c>
      <c r="L20" s="35">
        <v>32.6</v>
      </c>
      <c r="M20" s="35">
        <v>129.5</v>
      </c>
      <c r="N20" s="35">
        <v>20.399999999999999</v>
      </c>
      <c r="O20" s="34">
        <v>0.06</v>
      </c>
      <c r="P20" s="34">
        <v>0.04</v>
      </c>
      <c r="Q20" s="33">
        <v>935</v>
      </c>
      <c r="R20" s="36">
        <v>151</v>
      </c>
      <c r="S20" s="35">
        <v>9.4</v>
      </c>
      <c r="T20" s="35">
        <v>58.4</v>
      </c>
      <c r="U20" s="35">
        <v>131</v>
      </c>
      <c r="V20" s="35">
        <v>27.3</v>
      </c>
      <c r="W20" s="34">
        <v>0.01</v>
      </c>
      <c r="X20" s="34">
        <v>0.47</v>
      </c>
      <c r="Y20" s="33">
        <v>938</v>
      </c>
    </row>
    <row r="21" spans="1:25" ht="14.4" x14ac:dyDescent="0.3">
      <c r="A21" s="38">
        <v>44727</v>
      </c>
      <c r="B21" s="37">
        <v>151</v>
      </c>
      <c r="C21" s="35">
        <v>9.6</v>
      </c>
      <c r="D21" s="35">
        <v>43.6</v>
      </c>
      <c r="E21" s="35">
        <v>131.9</v>
      </c>
      <c r="F21" s="35">
        <v>36.799999999999997</v>
      </c>
      <c r="G21" s="34">
        <v>0.03</v>
      </c>
      <c r="H21" s="34">
        <v>0.7</v>
      </c>
      <c r="I21" s="33">
        <v>920</v>
      </c>
      <c r="J21" s="37">
        <v>140</v>
      </c>
      <c r="K21" s="35">
        <v>10.1</v>
      </c>
      <c r="L21" s="35">
        <v>34.299999999999997</v>
      </c>
      <c r="M21" s="35">
        <v>131.19999999999999</v>
      </c>
      <c r="N21" s="35">
        <v>19.2</v>
      </c>
      <c r="O21" s="34">
        <v>0.17</v>
      </c>
      <c r="P21" s="34">
        <v>0.41</v>
      </c>
      <c r="Q21" s="33">
        <v>928</v>
      </c>
      <c r="R21" s="36">
        <v>152</v>
      </c>
      <c r="S21" s="35">
        <v>9.8000000000000007</v>
      </c>
      <c r="T21" s="35">
        <v>47.5</v>
      </c>
      <c r="U21" s="35">
        <v>134</v>
      </c>
      <c r="V21" s="35">
        <v>22.8</v>
      </c>
      <c r="W21" s="34">
        <v>0.05</v>
      </c>
      <c r="X21" s="34">
        <v>0.48</v>
      </c>
      <c r="Y21" s="33">
        <v>921</v>
      </c>
    </row>
    <row r="22" spans="1:25" ht="14.4" x14ac:dyDescent="0.3">
      <c r="A22" s="38">
        <v>44728</v>
      </c>
      <c r="B22" s="37">
        <v>152</v>
      </c>
      <c r="C22" s="35">
        <v>9.6</v>
      </c>
      <c r="D22" s="35">
        <v>34</v>
      </c>
      <c r="E22" s="35">
        <v>134.9</v>
      </c>
      <c r="F22" s="35">
        <v>41.4</v>
      </c>
      <c r="G22" s="34">
        <v>0.06</v>
      </c>
      <c r="H22" s="34">
        <v>0.87</v>
      </c>
      <c r="I22" s="33">
        <v>908</v>
      </c>
      <c r="J22" s="37">
        <v>143</v>
      </c>
      <c r="K22" s="35">
        <v>10.1</v>
      </c>
      <c r="L22" s="35">
        <v>28.4</v>
      </c>
      <c r="M22" s="35">
        <v>128.69999999999999</v>
      </c>
      <c r="N22" s="35">
        <v>26.9</v>
      </c>
      <c r="O22" s="34">
        <v>0.06</v>
      </c>
      <c r="P22" s="34">
        <v>0.33</v>
      </c>
      <c r="Q22" s="33">
        <v>922</v>
      </c>
      <c r="R22" s="36">
        <v>153</v>
      </c>
      <c r="S22" s="35">
        <v>9.5</v>
      </c>
      <c r="T22" s="35">
        <v>46.7</v>
      </c>
      <c r="U22" s="35">
        <v>131.69999999999999</v>
      </c>
      <c r="V22" s="35">
        <v>26.4</v>
      </c>
      <c r="W22" s="34">
        <v>0.21</v>
      </c>
      <c r="X22" s="34">
        <v>0.54</v>
      </c>
      <c r="Y22" s="33">
        <v>938</v>
      </c>
    </row>
    <row r="23" spans="1:25" ht="14.4" x14ac:dyDescent="0.3">
      <c r="A23" s="38">
        <v>44729</v>
      </c>
      <c r="B23" s="37">
        <v>154</v>
      </c>
      <c r="C23" s="35">
        <v>9.3000000000000007</v>
      </c>
      <c r="D23" s="35">
        <v>44</v>
      </c>
      <c r="E23" s="35">
        <v>128.1</v>
      </c>
      <c r="F23" s="35">
        <v>38.700000000000003</v>
      </c>
      <c r="G23" s="34">
        <v>0</v>
      </c>
      <c r="H23" s="34">
        <v>1.03</v>
      </c>
      <c r="I23" s="33">
        <v>924</v>
      </c>
      <c r="J23" s="37">
        <v>142</v>
      </c>
      <c r="K23" s="35">
        <v>9.9</v>
      </c>
      <c r="L23" s="35">
        <v>29</v>
      </c>
      <c r="M23" s="35">
        <v>127.8</v>
      </c>
      <c r="N23" s="35">
        <v>29.2</v>
      </c>
      <c r="O23" s="34">
        <v>0.06</v>
      </c>
      <c r="P23" s="34">
        <v>0.28000000000000003</v>
      </c>
      <c r="Q23" s="33">
        <v>932</v>
      </c>
      <c r="R23" s="36">
        <v>153</v>
      </c>
      <c r="S23" s="35">
        <v>9.3000000000000007</v>
      </c>
      <c r="T23" s="35">
        <v>46.3</v>
      </c>
      <c r="U23" s="35">
        <v>130.69999999999999</v>
      </c>
      <c r="V23" s="35">
        <v>21.2</v>
      </c>
      <c r="W23" s="34">
        <v>0.13</v>
      </c>
      <c r="X23" s="34">
        <v>0.46</v>
      </c>
      <c r="Y23" s="33">
        <v>936</v>
      </c>
    </row>
    <row r="24" spans="1:25" ht="14.4" x14ac:dyDescent="0.3">
      <c r="A24" s="38">
        <v>44730</v>
      </c>
      <c r="B24" s="37">
        <v>153</v>
      </c>
      <c r="C24" s="35">
        <v>9</v>
      </c>
      <c r="D24" s="35">
        <v>52.8</v>
      </c>
      <c r="E24" s="35">
        <v>126.3</v>
      </c>
      <c r="F24" s="35">
        <v>32.4</v>
      </c>
      <c r="G24" s="34">
        <v>0</v>
      </c>
      <c r="H24" s="34">
        <v>1.1399999999999999</v>
      </c>
      <c r="I24" s="33">
        <v>943</v>
      </c>
      <c r="J24" s="37">
        <v>142</v>
      </c>
      <c r="K24" s="35">
        <v>10</v>
      </c>
      <c r="L24" s="35">
        <v>47.4</v>
      </c>
      <c r="M24" s="35">
        <v>128.19999999999999</v>
      </c>
      <c r="N24" s="35">
        <v>30.4</v>
      </c>
      <c r="O24" s="34">
        <v>0.05</v>
      </c>
      <c r="P24" s="34">
        <v>0.31</v>
      </c>
      <c r="Q24" s="33">
        <v>948</v>
      </c>
      <c r="R24" s="36">
        <v>153</v>
      </c>
      <c r="S24" s="35">
        <v>9.3000000000000007</v>
      </c>
      <c r="T24" s="35">
        <v>59.9</v>
      </c>
      <c r="U24" s="35">
        <v>134.1</v>
      </c>
      <c r="V24" s="35">
        <v>20.100000000000001</v>
      </c>
      <c r="W24" s="34">
        <v>0.11</v>
      </c>
      <c r="X24" s="34">
        <v>0.53</v>
      </c>
      <c r="Y24" s="33">
        <v>941</v>
      </c>
    </row>
    <row r="25" spans="1:25" ht="14.4" x14ac:dyDescent="0.3">
      <c r="A25" s="38">
        <v>44731</v>
      </c>
      <c r="B25" s="37">
        <v>156</v>
      </c>
      <c r="C25" s="35">
        <v>9.4</v>
      </c>
      <c r="D25" s="35">
        <v>64.5</v>
      </c>
      <c r="E25" s="35">
        <v>128</v>
      </c>
      <c r="F25" s="35">
        <v>21.3</v>
      </c>
      <c r="G25" s="34">
        <v>0</v>
      </c>
      <c r="H25" s="34">
        <v>1.02</v>
      </c>
      <c r="I25" s="33">
        <v>937</v>
      </c>
      <c r="J25" s="37">
        <v>143</v>
      </c>
      <c r="K25" s="35">
        <v>10.5</v>
      </c>
      <c r="L25" s="35">
        <v>47.9</v>
      </c>
      <c r="M25" s="35">
        <v>130.5</v>
      </c>
      <c r="N25" s="35">
        <v>28</v>
      </c>
      <c r="O25" s="34">
        <v>0.11</v>
      </c>
      <c r="P25" s="34">
        <v>0.35</v>
      </c>
      <c r="Q25" s="33">
        <v>930</v>
      </c>
      <c r="R25" s="36">
        <v>155</v>
      </c>
      <c r="S25" s="35">
        <v>9.6</v>
      </c>
      <c r="T25" s="35">
        <v>61</v>
      </c>
      <c r="U25" s="35">
        <v>139.1</v>
      </c>
      <c r="V25" s="35">
        <v>18</v>
      </c>
      <c r="W25" s="34">
        <v>0.11</v>
      </c>
      <c r="X25" s="34">
        <v>0.52</v>
      </c>
      <c r="Y25" s="33">
        <v>942</v>
      </c>
    </row>
    <row r="26" spans="1:25" ht="14.4" x14ac:dyDescent="0.3">
      <c r="A26" s="38">
        <v>44732</v>
      </c>
      <c r="B26" s="37">
        <v>153</v>
      </c>
      <c r="C26" s="35">
        <v>9.3000000000000007</v>
      </c>
      <c r="D26" s="35">
        <v>37.1</v>
      </c>
      <c r="E26" s="35">
        <v>126.1</v>
      </c>
      <c r="F26" s="35">
        <v>25</v>
      </c>
      <c r="G26" s="34">
        <v>0</v>
      </c>
      <c r="H26" s="34">
        <v>0.7</v>
      </c>
      <c r="I26" s="33">
        <v>920</v>
      </c>
      <c r="J26" s="37">
        <v>140</v>
      </c>
      <c r="K26" s="35">
        <v>10.199999999999999</v>
      </c>
      <c r="L26" s="35">
        <v>24.1</v>
      </c>
      <c r="M26" s="35">
        <v>125</v>
      </c>
      <c r="N26" s="35">
        <v>25.5</v>
      </c>
      <c r="O26" s="34">
        <v>0.04</v>
      </c>
      <c r="P26" s="34">
        <v>0.15</v>
      </c>
      <c r="Q26" s="33">
        <v>951</v>
      </c>
      <c r="R26" s="36">
        <v>151</v>
      </c>
      <c r="S26" s="35">
        <v>9.6</v>
      </c>
      <c r="T26" s="35">
        <v>41.7</v>
      </c>
      <c r="U26" s="35">
        <v>132.6</v>
      </c>
      <c r="V26" s="35">
        <v>22.7</v>
      </c>
      <c r="W26" s="34">
        <v>0.09</v>
      </c>
      <c r="X26" s="34">
        <v>0.47</v>
      </c>
      <c r="Y26" s="33">
        <v>931</v>
      </c>
    </row>
    <row r="27" spans="1:25" ht="14.4" x14ac:dyDescent="0.3">
      <c r="A27" s="38">
        <v>44733</v>
      </c>
      <c r="B27" s="37">
        <v>149</v>
      </c>
      <c r="C27" s="35">
        <v>9.6</v>
      </c>
      <c r="D27" s="35">
        <v>37.299999999999997</v>
      </c>
      <c r="E27" s="35">
        <v>127.4</v>
      </c>
      <c r="F27" s="35">
        <v>33.799999999999997</v>
      </c>
      <c r="G27" s="34">
        <v>0.06</v>
      </c>
      <c r="H27" s="34">
        <v>0.76</v>
      </c>
      <c r="I27" s="33">
        <v>917</v>
      </c>
      <c r="J27" s="37">
        <v>138</v>
      </c>
      <c r="K27" s="35">
        <v>10.3</v>
      </c>
      <c r="L27" s="35">
        <v>35.4</v>
      </c>
      <c r="M27" s="35">
        <v>127.6</v>
      </c>
      <c r="N27" s="35">
        <v>30.3</v>
      </c>
      <c r="O27" s="34">
        <v>0.23</v>
      </c>
      <c r="P27" s="34">
        <v>0.1</v>
      </c>
      <c r="Q27" s="33">
        <v>936</v>
      </c>
      <c r="R27" s="36">
        <v>150</v>
      </c>
      <c r="S27" s="35">
        <v>9.9</v>
      </c>
      <c r="T27" s="35">
        <v>70.2</v>
      </c>
      <c r="U27" s="35">
        <v>136.4</v>
      </c>
      <c r="V27" s="35">
        <v>26.9</v>
      </c>
      <c r="W27" s="34">
        <v>0.12</v>
      </c>
      <c r="X27" s="34">
        <v>0.52</v>
      </c>
      <c r="Y27" s="33">
        <v>924</v>
      </c>
    </row>
    <row r="28" spans="1:25" ht="14.4" x14ac:dyDescent="0.3">
      <c r="A28" s="38">
        <v>44734</v>
      </c>
      <c r="B28" s="37">
        <v>150</v>
      </c>
      <c r="C28" s="35">
        <v>9.6</v>
      </c>
      <c r="D28" s="35">
        <v>23.1</v>
      </c>
      <c r="E28" s="35">
        <v>125.5</v>
      </c>
      <c r="F28" s="35">
        <v>43.7</v>
      </c>
      <c r="G28" s="34">
        <v>0.03</v>
      </c>
      <c r="H28" s="34">
        <v>0.76</v>
      </c>
      <c r="I28" s="33">
        <v>908</v>
      </c>
      <c r="J28" s="37">
        <v>137</v>
      </c>
      <c r="K28" s="35">
        <v>10.4</v>
      </c>
      <c r="L28" s="35">
        <v>19.600000000000001</v>
      </c>
      <c r="M28" s="35">
        <v>129.4</v>
      </c>
      <c r="N28" s="35">
        <v>27.9</v>
      </c>
      <c r="O28" s="34">
        <v>0.14000000000000001</v>
      </c>
      <c r="P28" s="34">
        <v>0.02</v>
      </c>
      <c r="Q28" s="33">
        <v>941</v>
      </c>
      <c r="R28" s="36">
        <v>151</v>
      </c>
      <c r="S28" s="35">
        <v>9.6999999999999993</v>
      </c>
      <c r="T28" s="35">
        <v>37.299999999999997</v>
      </c>
      <c r="U28" s="35">
        <v>131</v>
      </c>
      <c r="V28" s="35">
        <v>30.6</v>
      </c>
      <c r="W28" s="34">
        <v>0.12</v>
      </c>
      <c r="X28" s="34">
        <v>0.48</v>
      </c>
      <c r="Y28" s="33">
        <v>919</v>
      </c>
    </row>
    <row r="29" spans="1:25" ht="14.4" x14ac:dyDescent="0.3">
      <c r="A29" s="38">
        <v>44735</v>
      </c>
      <c r="B29" s="37">
        <v>150</v>
      </c>
      <c r="C29" s="35">
        <v>9.1</v>
      </c>
      <c r="D29" s="35">
        <v>30.6</v>
      </c>
      <c r="E29" s="35">
        <v>123.8</v>
      </c>
      <c r="F29" s="35">
        <v>34.6</v>
      </c>
      <c r="G29" s="34">
        <v>0</v>
      </c>
      <c r="H29" s="34">
        <v>0.9</v>
      </c>
      <c r="I29" s="33">
        <v>928</v>
      </c>
      <c r="J29" s="37">
        <v>139</v>
      </c>
      <c r="K29" s="35">
        <v>10</v>
      </c>
      <c r="L29" s="35">
        <v>21.6</v>
      </c>
      <c r="M29" s="35">
        <v>131.69999999999999</v>
      </c>
      <c r="N29" s="35">
        <v>31</v>
      </c>
      <c r="O29" s="34">
        <v>0.09</v>
      </c>
      <c r="P29" s="34">
        <v>0.06</v>
      </c>
      <c r="Q29" s="33">
        <v>928</v>
      </c>
      <c r="R29" s="36">
        <v>151</v>
      </c>
      <c r="S29" s="35">
        <v>9.1</v>
      </c>
      <c r="T29" s="35">
        <v>42</v>
      </c>
      <c r="U29" s="35">
        <v>135.9</v>
      </c>
      <c r="V29" s="35">
        <v>26.4</v>
      </c>
      <c r="W29" s="34">
        <v>0.04</v>
      </c>
      <c r="X29" s="34">
        <v>0.57999999999999996</v>
      </c>
      <c r="Y29" s="33">
        <v>918</v>
      </c>
    </row>
    <row r="30" spans="1:25" ht="14.4" x14ac:dyDescent="0.3">
      <c r="A30" s="38">
        <v>44736</v>
      </c>
      <c r="B30" s="37">
        <v>152</v>
      </c>
      <c r="C30" s="35">
        <v>9.6</v>
      </c>
      <c r="D30" s="35">
        <v>34.700000000000003</v>
      </c>
      <c r="E30" s="35">
        <v>127.2</v>
      </c>
      <c r="F30" s="35">
        <v>31.9</v>
      </c>
      <c r="G30" s="34">
        <v>0.01</v>
      </c>
      <c r="H30" s="34">
        <v>0.94</v>
      </c>
      <c r="I30" s="33">
        <v>927</v>
      </c>
      <c r="J30" s="37">
        <v>139</v>
      </c>
      <c r="K30" s="35">
        <v>10.199999999999999</v>
      </c>
      <c r="L30" s="35">
        <v>25.2</v>
      </c>
      <c r="M30" s="35">
        <v>129.69999999999999</v>
      </c>
      <c r="N30" s="35">
        <v>23.4</v>
      </c>
      <c r="O30" s="34">
        <v>0.08</v>
      </c>
      <c r="P30" s="34">
        <v>0.27</v>
      </c>
      <c r="Q30" s="33">
        <v>936</v>
      </c>
      <c r="R30" s="36">
        <v>152</v>
      </c>
      <c r="S30" s="35">
        <v>9.6</v>
      </c>
      <c r="T30" s="35">
        <v>43.8</v>
      </c>
      <c r="U30" s="35">
        <v>134.19999999999999</v>
      </c>
      <c r="V30" s="35">
        <v>24</v>
      </c>
      <c r="W30" s="34">
        <v>0.11</v>
      </c>
      <c r="X30" s="34">
        <v>0.6</v>
      </c>
      <c r="Y30" s="33">
        <v>924</v>
      </c>
    </row>
    <row r="31" spans="1:25" ht="14.4" x14ac:dyDescent="0.3">
      <c r="A31" s="38">
        <v>44737</v>
      </c>
      <c r="B31" s="37">
        <v>153</v>
      </c>
      <c r="C31" s="35">
        <v>9.5</v>
      </c>
      <c r="D31" s="35">
        <v>38.4</v>
      </c>
      <c r="E31" s="35">
        <v>128.1</v>
      </c>
      <c r="F31" s="35">
        <v>25.2</v>
      </c>
      <c r="G31" s="34">
        <v>0.03</v>
      </c>
      <c r="H31" s="34">
        <v>1.08</v>
      </c>
      <c r="I31" s="33">
        <v>924</v>
      </c>
      <c r="J31" s="37">
        <v>139</v>
      </c>
      <c r="K31" s="35">
        <v>10</v>
      </c>
      <c r="L31" s="35">
        <v>22</v>
      </c>
      <c r="M31" s="35">
        <v>129</v>
      </c>
      <c r="N31" s="35">
        <v>14.9</v>
      </c>
      <c r="O31" s="34">
        <v>0.02</v>
      </c>
      <c r="P31" s="34">
        <v>0.1</v>
      </c>
      <c r="Q31" s="33">
        <v>944</v>
      </c>
      <c r="R31" s="36">
        <v>150</v>
      </c>
      <c r="S31" s="35">
        <v>9.4</v>
      </c>
      <c r="T31" s="35">
        <v>48.4</v>
      </c>
      <c r="U31" s="35">
        <v>134.5</v>
      </c>
      <c r="V31" s="35">
        <v>25</v>
      </c>
      <c r="W31" s="34">
        <v>0.13</v>
      </c>
      <c r="X31" s="34">
        <v>0.52</v>
      </c>
      <c r="Y31" s="33">
        <v>923</v>
      </c>
    </row>
    <row r="32" spans="1:25" ht="14.4" x14ac:dyDescent="0.3">
      <c r="A32" s="38">
        <v>44738</v>
      </c>
      <c r="B32" s="37">
        <v>149</v>
      </c>
      <c r="C32" s="35">
        <v>9.3000000000000007</v>
      </c>
      <c r="D32" s="35">
        <v>39.9</v>
      </c>
      <c r="E32" s="35">
        <v>125.7</v>
      </c>
      <c r="F32" s="35">
        <v>25.9</v>
      </c>
      <c r="G32" s="34">
        <v>0</v>
      </c>
      <c r="H32" s="34">
        <v>1.07</v>
      </c>
      <c r="I32" s="33">
        <v>937</v>
      </c>
      <c r="J32" s="37">
        <v>138</v>
      </c>
      <c r="K32" s="35">
        <v>10</v>
      </c>
      <c r="L32" s="35">
        <v>23.2</v>
      </c>
      <c r="M32" s="35">
        <v>128.4</v>
      </c>
      <c r="N32" s="35">
        <v>22</v>
      </c>
      <c r="O32" s="34">
        <v>0.01</v>
      </c>
      <c r="P32" s="34">
        <v>0</v>
      </c>
      <c r="Q32" s="33">
        <v>952</v>
      </c>
      <c r="R32" s="36">
        <v>150</v>
      </c>
      <c r="S32" s="35">
        <v>9.1999999999999993</v>
      </c>
      <c r="T32" s="35">
        <v>43.9</v>
      </c>
      <c r="U32" s="35">
        <v>130.30000000000001</v>
      </c>
      <c r="V32" s="35">
        <v>20.5</v>
      </c>
      <c r="W32" s="34">
        <v>0.12</v>
      </c>
      <c r="X32" s="34">
        <v>0.49</v>
      </c>
      <c r="Y32" s="33">
        <v>940</v>
      </c>
    </row>
    <row r="33" spans="1:25" ht="14.4" x14ac:dyDescent="0.3">
      <c r="A33" s="38">
        <v>44739</v>
      </c>
      <c r="B33" s="37">
        <v>152</v>
      </c>
      <c r="C33" s="35">
        <v>9.3000000000000007</v>
      </c>
      <c r="D33" s="35">
        <v>36.799999999999997</v>
      </c>
      <c r="E33" s="35">
        <v>125.5</v>
      </c>
      <c r="F33" s="35">
        <v>26.6</v>
      </c>
      <c r="G33" s="34">
        <v>0</v>
      </c>
      <c r="H33" s="34">
        <v>1.42</v>
      </c>
      <c r="I33" s="33">
        <v>931</v>
      </c>
      <c r="J33" s="37">
        <v>139</v>
      </c>
      <c r="K33" s="35">
        <v>10</v>
      </c>
      <c r="L33" s="35">
        <v>23.7</v>
      </c>
      <c r="M33" s="35">
        <v>128.30000000000001</v>
      </c>
      <c r="N33" s="35">
        <v>21.5</v>
      </c>
      <c r="O33" s="34">
        <v>7.0000000000000007E-2</v>
      </c>
      <c r="P33" s="34">
        <v>0.2</v>
      </c>
      <c r="Q33" s="33">
        <v>923</v>
      </c>
      <c r="R33" s="36">
        <v>150</v>
      </c>
      <c r="S33" s="35">
        <v>9.1999999999999993</v>
      </c>
      <c r="T33" s="35">
        <v>39.9</v>
      </c>
      <c r="U33" s="35">
        <v>132.69999999999999</v>
      </c>
      <c r="V33" s="35">
        <v>23.9</v>
      </c>
      <c r="W33" s="34">
        <v>0.12</v>
      </c>
      <c r="X33" s="34">
        <v>0.51</v>
      </c>
      <c r="Y33" s="33">
        <v>927</v>
      </c>
    </row>
    <row r="34" spans="1:25" ht="14.4" x14ac:dyDescent="0.3">
      <c r="A34" s="38">
        <v>44740</v>
      </c>
      <c r="B34" s="37">
        <v>151</v>
      </c>
      <c r="C34" s="35">
        <v>9.8000000000000007</v>
      </c>
      <c r="D34" s="35">
        <v>54.5</v>
      </c>
      <c r="E34" s="35">
        <v>126.5</v>
      </c>
      <c r="F34" s="35">
        <v>37.799999999999997</v>
      </c>
      <c r="G34" s="34">
        <v>0.05</v>
      </c>
      <c r="H34" s="34">
        <v>1.25</v>
      </c>
      <c r="I34" s="33">
        <v>929</v>
      </c>
      <c r="J34" s="37">
        <v>138</v>
      </c>
      <c r="K34" s="35">
        <v>10.199999999999999</v>
      </c>
      <c r="L34" s="35">
        <v>43</v>
      </c>
      <c r="M34" s="35">
        <v>128.9</v>
      </c>
      <c r="N34" s="35">
        <v>26.7</v>
      </c>
      <c r="O34" s="34">
        <v>0.12</v>
      </c>
      <c r="P34" s="34">
        <v>1.1599999999999999</v>
      </c>
      <c r="Q34" s="33">
        <v>935</v>
      </c>
      <c r="R34" s="36">
        <v>149</v>
      </c>
      <c r="S34" s="35">
        <v>9.5</v>
      </c>
      <c r="T34" s="35">
        <v>52</v>
      </c>
      <c r="U34" s="35">
        <v>130.19999999999999</v>
      </c>
      <c r="V34" s="35">
        <v>25.3</v>
      </c>
      <c r="W34" s="34">
        <v>7.0000000000000007E-2</v>
      </c>
      <c r="X34" s="34">
        <v>0.6</v>
      </c>
      <c r="Y34" s="33">
        <v>933</v>
      </c>
    </row>
    <row r="35" spans="1:25" ht="14.4" x14ac:dyDescent="0.3">
      <c r="A35" s="38">
        <v>44741</v>
      </c>
      <c r="B35" s="37">
        <v>151</v>
      </c>
      <c r="C35" s="35">
        <v>9.4</v>
      </c>
      <c r="D35" s="35">
        <v>52.7</v>
      </c>
      <c r="E35" s="35">
        <v>126.3</v>
      </c>
      <c r="F35" s="35">
        <v>27.6</v>
      </c>
      <c r="G35" s="34">
        <v>0</v>
      </c>
      <c r="H35" s="34">
        <v>1.1100000000000001</v>
      </c>
      <c r="I35" s="33">
        <v>949</v>
      </c>
      <c r="J35" s="37">
        <v>138</v>
      </c>
      <c r="K35" s="35">
        <v>10</v>
      </c>
      <c r="L35" s="35">
        <v>38.9</v>
      </c>
      <c r="M35" s="35">
        <v>130</v>
      </c>
      <c r="N35" s="35">
        <v>23.5</v>
      </c>
      <c r="O35" s="34">
        <v>0.08</v>
      </c>
      <c r="P35" s="34">
        <v>0.24</v>
      </c>
      <c r="Q35" s="33">
        <v>945</v>
      </c>
      <c r="R35" s="36">
        <v>150</v>
      </c>
      <c r="S35" s="35">
        <v>9.1999999999999993</v>
      </c>
      <c r="T35" s="35">
        <v>45.3</v>
      </c>
      <c r="U35" s="35">
        <v>130.4</v>
      </c>
      <c r="V35" s="35">
        <v>22.4</v>
      </c>
      <c r="W35" s="34">
        <v>0.04</v>
      </c>
      <c r="X35" s="34">
        <v>0.6</v>
      </c>
      <c r="Y35" s="33">
        <v>937</v>
      </c>
    </row>
    <row r="36" spans="1:25" ht="15" thickBot="1" x14ac:dyDescent="0.35">
      <c r="A36" s="38">
        <v>44742</v>
      </c>
      <c r="B36" s="37">
        <v>150</v>
      </c>
      <c r="C36" s="35">
        <v>9.1999999999999993</v>
      </c>
      <c r="D36" s="35">
        <v>35.200000000000003</v>
      </c>
      <c r="E36" s="35">
        <v>125.3</v>
      </c>
      <c r="F36" s="35">
        <v>23.8</v>
      </c>
      <c r="G36" s="34">
        <v>0.12</v>
      </c>
      <c r="H36" s="34">
        <v>1.08</v>
      </c>
      <c r="I36" s="33">
        <v>941</v>
      </c>
      <c r="J36" s="37">
        <v>139</v>
      </c>
      <c r="K36" s="35">
        <v>9.8000000000000007</v>
      </c>
      <c r="L36" s="35">
        <v>28.6</v>
      </c>
      <c r="M36" s="35">
        <v>127.4</v>
      </c>
      <c r="N36" s="35">
        <v>21.2</v>
      </c>
      <c r="O36" s="34">
        <v>7.0000000000000007E-2</v>
      </c>
      <c r="P36" s="34">
        <v>0.24</v>
      </c>
      <c r="Q36" s="33">
        <v>942</v>
      </c>
      <c r="R36" s="36">
        <v>151</v>
      </c>
      <c r="S36" s="35">
        <v>9.1</v>
      </c>
      <c r="T36" s="35">
        <v>38.799999999999997</v>
      </c>
      <c r="U36" s="35">
        <v>131.30000000000001</v>
      </c>
      <c r="V36" s="35">
        <v>29.5</v>
      </c>
      <c r="W36" s="34">
        <v>0.02</v>
      </c>
      <c r="X36" s="34">
        <v>0.61</v>
      </c>
      <c r="Y36" s="33">
        <v>917</v>
      </c>
    </row>
    <row r="37" spans="1:25" ht="15" hidden="1" customHeight="1" thickBot="1" x14ac:dyDescent="0.35">
      <c r="A37" s="32"/>
      <c r="B37" s="31"/>
      <c r="C37" s="29"/>
      <c r="D37" s="29"/>
      <c r="E37" s="29"/>
      <c r="F37" s="29"/>
      <c r="G37" s="28"/>
      <c r="H37" s="28"/>
      <c r="I37" s="27"/>
      <c r="J37" s="31"/>
      <c r="K37" s="29"/>
      <c r="L37" s="29"/>
      <c r="M37" s="29"/>
      <c r="N37" s="29"/>
      <c r="O37" s="28"/>
      <c r="P37" s="28"/>
      <c r="Q37" s="27"/>
      <c r="R37" s="30"/>
      <c r="S37" s="29"/>
      <c r="T37" s="29"/>
      <c r="U37" s="29"/>
      <c r="V37" s="29"/>
      <c r="W37" s="28"/>
      <c r="X37" s="28"/>
      <c r="Y37" s="27"/>
    </row>
    <row r="38" spans="1:25" s="6" customFormat="1" ht="14.4" x14ac:dyDescent="0.3">
      <c r="A38" s="26" t="s">
        <v>5</v>
      </c>
      <c r="B38" s="25">
        <f>AVERAGE(B7:B37)</f>
        <v>152.20689655172413</v>
      </c>
      <c r="C38" s="22">
        <f>AVERAGE(C7:C37)</f>
        <v>9.4689655172413776</v>
      </c>
      <c r="D38" s="22">
        <f>AVERAGE(D7:D37)</f>
        <v>41.686206896551724</v>
      </c>
      <c r="E38" s="22">
        <f>AVERAGE(E7:E37)</f>
        <v>128.81379310344829</v>
      </c>
      <c r="F38" s="22">
        <f>AVERAGE(F7:F37)</f>
        <v>29.065517241379311</v>
      </c>
      <c r="G38" s="21">
        <f>AVERAGE(G7:G37)</f>
        <v>3.2413793103448288E-2</v>
      </c>
      <c r="H38" s="21">
        <f>AVERAGE(H7:H37)</f>
        <v>0.82482758620689633</v>
      </c>
      <c r="I38" s="24">
        <f>AVERAGE(I7:I37)</f>
        <v>932.86206896551721</v>
      </c>
      <c r="J38" s="23">
        <f>AVERAGE(J7:J37)</f>
        <v>139.6</v>
      </c>
      <c r="K38" s="22">
        <f>AVERAGE(K7:K37)</f>
        <v>9.9766666666666666</v>
      </c>
      <c r="L38" s="22">
        <f>AVERAGE(L7:L37)</f>
        <v>28.280000000000008</v>
      </c>
      <c r="M38" s="22">
        <f>AVERAGE(M7:M37)</f>
        <v>128.64666666666668</v>
      </c>
      <c r="N38" s="22">
        <f>AVERAGE(N7:N37)</f>
        <v>24.236666666666665</v>
      </c>
      <c r="O38" s="21">
        <f>AVERAGE(O7:O37)</f>
        <v>8.7000000000000008E-2</v>
      </c>
      <c r="P38" s="21">
        <f>AVERAGE(P7:P37)</f>
        <v>0.31466666666666659</v>
      </c>
      <c r="Q38" s="20">
        <f>AVERAGE(Q7:Q37)</f>
        <v>933.26666666666665</v>
      </c>
      <c r="R38" s="23">
        <f>AVERAGE(R7:R37)</f>
        <v>151.4</v>
      </c>
      <c r="S38" s="22">
        <f>AVERAGE(S7:S37)</f>
        <v>9.5533333333333346</v>
      </c>
      <c r="T38" s="22">
        <f>AVERAGE(T7:T37)</f>
        <v>47.38</v>
      </c>
      <c r="U38" s="22">
        <f>AVERAGE(U7:U37)</f>
        <v>131.62333333333331</v>
      </c>
      <c r="V38" s="22">
        <f>AVERAGE(V7:V37)</f>
        <v>23.529999999999994</v>
      </c>
      <c r="W38" s="21">
        <f>AVERAGE(W7:W37)</f>
        <v>0.10433333333333332</v>
      </c>
      <c r="X38" s="21">
        <f>AVERAGE(X7:X37)</f>
        <v>0.42933333333333329</v>
      </c>
      <c r="Y38" s="20">
        <f>AVERAGE(Y7:Y37)</f>
        <v>928.76666666666665</v>
      </c>
    </row>
    <row r="39" spans="1:25" s="6" customFormat="1" ht="14.4" x14ac:dyDescent="0.3">
      <c r="A39" s="19" t="s">
        <v>4</v>
      </c>
      <c r="B39" s="18">
        <f>MIN(B7:B37)</f>
        <v>149</v>
      </c>
      <c r="C39" s="15">
        <f>MIN(C7:C37)</f>
        <v>9</v>
      </c>
      <c r="D39" s="15">
        <f>MIN(D7:D37)</f>
        <v>23.1</v>
      </c>
      <c r="E39" s="15">
        <f>MIN(E7:E37)</f>
        <v>123.8</v>
      </c>
      <c r="F39" s="15">
        <f>MIN(F7:F37)</f>
        <v>18.899999999999999</v>
      </c>
      <c r="G39" s="14">
        <f>MIN(G7:G37)</f>
        <v>0</v>
      </c>
      <c r="H39" s="14">
        <f>MIN(H7:H37)</f>
        <v>0.26</v>
      </c>
      <c r="I39" s="17">
        <f>MIN(I7:I37)</f>
        <v>908</v>
      </c>
      <c r="J39" s="16">
        <f>MIN(J7:J37)</f>
        <v>137</v>
      </c>
      <c r="K39" s="15">
        <f>MIN(K7:K37)</f>
        <v>9.6999999999999993</v>
      </c>
      <c r="L39" s="15">
        <f>MIN(L7:L37)</f>
        <v>13</v>
      </c>
      <c r="M39" s="15">
        <f>MIN(M7:M37)</f>
        <v>123.7</v>
      </c>
      <c r="N39" s="15">
        <f>MIN(N7:N37)</f>
        <v>14.9</v>
      </c>
      <c r="O39" s="14">
        <f>MIN(O7:O37)</f>
        <v>0.01</v>
      </c>
      <c r="P39" s="14">
        <f>MIN(P7:P37)</f>
        <v>0</v>
      </c>
      <c r="Q39" s="13">
        <f>MIN(Q7:Q37)</f>
        <v>916</v>
      </c>
      <c r="R39" s="16">
        <f>MIN(R7:R37)</f>
        <v>149</v>
      </c>
      <c r="S39" s="15">
        <f>MIN(S7:S37)</f>
        <v>9</v>
      </c>
      <c r="T39" s="15">
        <f>MIN(T7:T37)</f>
        <v>32.6</v>
      </c>
      <c r="U39" s="15">
        <f>MIN(U7:U37)</f>
        <v>125.5</v>
      </c>
      <c r="V39" s="15">
        <f>MIN(V7:V37)</f>
        <v>16.600000000000001</v>
      </c>
      <c r="W39" s="14">
        <f>MIN(W7:W37)</f>
        <v>0.01</v>
      </c>
      <c r="X39" s="14">
        <f>MIN(X7:X37)</f>
        <v>0.2</v>
      </c>
      <c r="Y39" s="13">
        <f>MIN(Y7:Y37)</f>
        <v>912</v>
      </c>
    </row>
    <row r="40" spans="1:25" s="6" customFormat="1" ht="14.4" x14ac:dyDescent="0.3">
      <c r="A40" s="19" t="s">
        <v>3</v>
      </c>
      <c r="B40" s="18">
        <f>MAX(B7:B37)</f>
        <v>157</v>
      </c>
      <c r="C40" s="15">
        <f>MAX(C7:C37)</f>
        <v>9.9</v>
      </c>
      <c r="D40" s="15">
        <f>MAX(D7:D37)</f>
        <v>67.2</v>
      </c>
      <c r="E40" s="15">
        <f>MAX(E7:E37)</f>
        <v>134.9</v>
      </c>
      <c r="F40" s="15">
        <f>MAX(F7:F37)</f>
        <v>43.7</v>
      </c>
      <c r="G40" s="14">
        <f>MAX(G7:G37)</f>
        <v>0.21</v>
      </c>
      <c r="H40" s="14">
        <f>MAX(H7:H37)</f>
        <v>1.73</v>
      </c>
      <c r="I40" s="17">
        <f>MAX(I7:I37)</f>
        <v>952</v>
      </c>
      <c r="J40" s="16">
        <f>MAX(J7:J37)</f>
        <v>143</v>
      </c>
      <c r="K40" s="15">
        <f>MAX(K7:K37)</f>
        <v>10.5</v>
      </c>
      <c r="L40" s="15">
        <f>MAX(L7:L37)</f>
        <v>47.9</v>
      </c>
      <c r="M40" s="15">
        <f>MAX(M7:M37)</f>
        <v>132.80000000000001</v>
      </c>
      <c r="N40" s="15">
        <f>MAX(N7:N37)</f>
        <v>31</v>
      </c>
      <c r="O40" s="14">
        <f>MAX(O7:O37)</f>
        <v>0.34</v>
      </c>
      <c r="P40" s="14">
        <f>MAX(P7:P37)</f>
        <v>1.1599999999999999</v>
      </c>
      <c r="Q40" s="13">
        <f>MAX(Q7:Q37)</f>
        <v>952</v>
      </c>
      <c r="R40" s="16">
        <f>MAX(R7:R37)</f>
        <v>155</v>
      </c>
      <c r="S40" s="15">
        <f>MAX(S7:S37)</f>
        <v>10.1</v>
      </c>
      <c r="T40" s="15">
        <f>MAX(T7:T37)</f>
        <v>70.2</v>
      </c>
      <c r="U40" s="15">
        <f>MAX(U7:U37)</f>
        <v>139.1</v>
      </c>
      <c r="V40" s="15">
        <f>MAX(V7:V37)</f>
        <v>30.6</v>
      </c>
      <c r="W40" s="14">
        <f>MAX(W7:W37)</f>
        <v>0.21</v>
      </c>
      <c r="X40" s="14">
        <f>MAX(X7:X37)</f>
        <v>0.61</v>
      </c>
      <c r="Y40" s="13">
        <f>MAX(Y7:Y37)</f>
        <v>950</v>
      </c>
    </row>
    <row r="41" spans="1:25" s="6" customFormat="1" ht="15" thickBot="1" x14ac:dyDescent="0.35">
      <c r="A41" s="12" t="s">
        <v>2</v>
      </c>
      <c r="B41" s="11">
        <f>_xlfn.STDEV.S(B7:B37)</f>
        <v>2.2421181048417393</v>
      </c>
      <c r="C41" s="8">
        <f>_xlfn.STDEV.S(C7:C37)</f>
        <v>0.24509975851806903</v>
      </c>
      <c r="D41" s="8">
        <f>_xlfn.STDEV.S(D7:D37)</f>
        <v>9.7415063420811752</v>
      </c>
      <c r="E41" s="8">
        <f>_xlfn.STDEV.S(E7:E37)</f>
        <v>2.9414190134708607</v>
      </c>
      <c r="F41" s="8">
        <f>_xlfn.STDEV.S(F7:F37)</f>
        <v>6.8114019881618422</v>
      </c>
      <c r="G41" s="8">
        <f>_xlfn.STDEV.S(G7:G37)</f>
        <v>4.4049904525094601E-2</v>
      </c>
      <c r="H41" s="8">
        <f>_xlfn.STDEV.S(H7:H37)</f>
        <v>0.39716513918425872</v>
      </c>
      <c r="I41" s="10">
        <f>_xlfn.STDEV.S(I7:I37)</f>
        <v>11.404022278912432</v>
      </c>
      <c r="J41" s="9">
        <f>_xlfn.STDEV.S(J7:J37)</f>
        <v>1.5447352189134953</v>
      </c>
      <c r="K41" s="8">
        <f>_xlfn.STDEV.S(K7:K37)</f>
        <v>0.19945327571990951</v>
      </c>
      <c r="L41" s="8">
        <f>_xlfn.STDEV.S(L7:L37)</f>
        <v>8.0433480762591412</v>
      </c>
      <c r="M41" s="8">
        <f>_xlfn.STDEV.S(M7:M37)</f>
        <v>1.9422229236257773</v>
      </c>
      <c r="N41" s="8">
        <f>_xlfn.STDEV.S(N7:N37)</f>
        <v>4.1494065494530323</v>
      </c>
      <c r="O41" s="8">
        <f>_xlfn.STDEV.S(O7:O37)</f>
        <v>6.3850579885574577E-2</v>
      </c>
      <c r="P41" s="8">
        <f>_xlfn.STDEV.S(P7:P37)</f>
        <v>0.2658328919392437</v>
      </c>
      <c r="Q41" s="7">
        <f>_xlfn.STDEV.S(Q7:Q37)</f>
        <v>9.4209353563489504</v>
      </c>
      <c r="R41" s="9">
        <f>_xlfn.STDEV.S(R7:R37)</f>
        <v>1.4044264997156126</v>
      </c>
      <c r="S41" s="8">
        <f>_xlfn.STDEV.S(S7:S37)</f>
        <v>0.30141429082351723</v>
      </c>
      <c r="T41" s="8">
        <f>_xlfn.STDEV.S(T7:T37)</f>
        <v>7.6493587741178013</v>
      </c>
      <c r="U41" s="8">
        <f>_xlfn.STDEV.S(U7:U37)</f>
        <v>2.8431021587444709</v>
      </c>
      <c r="V41" s="8">
        <f>_xlfn.STDEV.S(V7:V37)</f>
        <v>3.4017389062371071</v>
      </c>
      <c r="W41" s="8">
        <f>_xlfn.STDEV.S(W7:W37)</f>
        <v>4.3445037281234104E-2</v>
      </c>
      <c r="X41" s="8">
        <f>_xlfn.STDEV.S(X7:X37)</f>
        <v>0.12670719254911378</v>
      </c>
      <c r="Y41" s="7">
        <f>_xlfn.STDEV.S(Y7:Y37)</f>
        <v>8.9121510748869834</v>
      </c>
    </row>
    <row r="43" spans="1:25" x14ac:dyDescent="0.3">
      <c r="A43" s="1" t="s">
        <v>1</v>
      </c>
    </row>
    <row r="44" spans="1:25" x14ac:dyDescent="0.3">
      <c r="A44" s="1" t="s">
        <v>0</v>
      </c>
      <c r="B44" s="5"/>
    </row>
    <row r="45" spans="1:25" x14ac:dyDescent="0.3">
      <c r="B45" s="3"/>
    </row>
    <row r="46" spans="1:25" ht="14.4" x14ac:dyDescent="0.3">
      <c r="A46" s="4"/>
      <c r="B46" s="3"/>
    </row>
    <row r="47" spans="1:25" x14ac:dyDescent="0.3">
      <c r="B47" s="3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2022-06-19T07:00:00+00:00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55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2022-08-19T07:00:00+00:00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6C166-FAB0-43DE-A438-D349A3AA467E}"/>
</file>

<file path=customXml/itemProps2.xml><?xml version="1.0" encoding="utf-8"?>
<ds:datastoreItem xmlns:ds="http://schemas.openxmlformats.org/officeDocument/2006/customXml" ds:itemID="{5AA3A593-089E-4890-9842-7E0F45674842}"/>
</file>

<file path=customXml/itemProps3.xml><?xml version="1.0" encoding="utf-8"?>
<ds:datastoreItem xmlns:ds="http://schemas.openxmlformats.org/officeDocument/2006/customXml" ds:itemID="{E3B6C166-FAB0-43DE-A438-D349A3AA467E}"/>
</file>

<file path=customXml/itemProps4.xml><?xml version="1.0" encoding="utf-8"?>
<ds:datastoreItem xmlns:ds="http://schemas.openxmlformats.org/officeDocument/2006/customXml" ds:itemID="{AC86CF13-C7AA-48C5-A0F8-B8131532D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 CEMS (2)</vt:lpstr>
      <vt:lpstr>'June CEMS (2)'!Cems</vt:lpstr>
      <vt:lpstr>'June CEMS (2)'!Print_Area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June 2022</dc:title>
  <dc:creator>Brent Kirkpatrick</dc:creator>
  <cp:keywords>Continuous Emission Monitoring - Monthly</cp:keywords>
  <cp:lastModifiedBy>Brent Kirkpatrick</cp:lastModifiedBy>
  <dcterms:created xsi:type="dcterms:W3CDTF">2022-08-18T22:55:33Z</dcterms:created>
  <dcterms:modified xsi:type="dcterms:W3CDTF">2022-08-18T22:55:52Z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78000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