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ackup Files\_Website\"/>
    </mc:Choice>
  </mc:AlternateContent>
  <bookViews>
    <workbookView xWindow="0" yWindow="0" windowWidth="28800" windowHeight="13020"/>
  </bookViews>
  <sheets>
    <sheet name="Feb CEMS" sheetId="1" r:id="rId1"/>
  </sheets>
  <externalReferences>
    <externalReference r:id="rId2"/>
  </externalReferences>
  <definedNames>
    <definedName name="Cems" localSheetId="0">'Feb CEMS'!$A$7:$Y$36</definedName>
    <definedName name="Cems">#REF!</definedName>
    <definedName name="CEMS2">#REF!</definedName>
    <definedName name="OctCEMS2">#REF!</definedName>
    <definedName name="_xlnm.Print_Area" localSheetId="0">'Feb CEMS'!$A$1:$Y$45</definedName>
    <definedName name="Shutdown_reasons">#REF!</definedName>
    <definedName name="x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1" l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<sst xmlns="http://schemas.openxmlformats.org/spreadsheetml/2006/main" count="59" uniqueCount="22">
  <si>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</si>
  <si>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</si>
  <si>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</si>
  <si>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</si>
  <si>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Calibri"/>
        <family val="2"/>
        <scheme val="minor"/>
      </rPr>
      <t>2</t>
    </r>
  </si>
  <si>
    <r>
      <t>SO</t>
    </r>
    <r>
      <rPr>
        <b/>
        <vertAlign val="subscript"/>
        <sz val="10"/>
        <rFont val="Calibri"/>
        <family val="2"/>
        <scheme val="minor"/>
      </rPr>
      <t>2</t>
    </r>
  </si>
  <si>
    <r>
      <t>NO</t>
    </r>
    <r>
      <rPr>
        <b/>
        <vertAlign val="subscript"/>
        <sz val="10"/>
        <rFont val="Calibri"/>
        <family val="2"/>
        <scheme val="minor"/>
      </rPr>
      <t>x</t>
    </r>
  </si>
  <si>
    <t>CO</t>
  </si>
  <si>
    <t>THC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</si>
  <si>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</si>
  <si>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</si>
  <si>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</si>
  <si>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</si>
  <si>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</si>
  <si>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</si>
  <si>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</si>
  <si>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</si>
  <si>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</si>
  <si>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</si>
  <si>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 or analyzer outage.</t>
  </si>
  <si>
    <t>According to standard guidelines used by Metro Vancouver Air Quality Policy and Environment Division, a minimum of 18 hours of valid data is required to generate a valid 24hr average.</t>
  </si>
  <si>
    <t>February 2022 - Monthly CEMS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</si>
</sst>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2" fontId="7" fillId="0" borderId="12" xfId="2" applyNumberFormat="1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7" fillId="0" borderId="14" xfId="2" applyFont="1" applyFill="1" applyBorder="1" applyAlignment="1">
      <alignment horizontal="center" wrapText="1"/>
    </xf>
    <xf numFmtId="14" fontId="8" fillId="0" borderId="1" xfId="1" applyNumberFormat="1" applyFont="1" applyBorder="1"/>
    <xf numFmtId="1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1" fontId="9" fillId="0" borderId="17" xfId="1" applyNumberFormat="1" applyFont="1" applyBorder="1" applyAlignment="1">
      <alignment horizontal="center"/>
    </xf>
    <xf numFmtId="165" fontId="9" fillId="0" borderId="18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0" fontId="8" fillId="0" borderId="10" xfId="1" applyFont="1" applyBorder="1"/>
    <xf numFmtId="165" fontId="9" fillId="0" borderId="11" xfId="1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165" fontId="9" fillId="0" borderId="13" xfId="1" applyNumberFormat="1" applyFont="1" applyBorder="1" applyAlignment="1">
      <alignment horizontal="center"/>
    </xf>
    <xf numFmtId="2" fontId="9" fillId="0" borderId="14" xfId="1" applyNumberFormat="1" applyFont="1" applyBorder="1" applyAlignment="1">
      <alignment horizontal="center"/>
    </xf>
    <xf numFmtId="2" fontId="9" fillId="0" borderId="13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rbit.gvrd.bc.ca/orbit/llisapi.dll/51178122/1-Metro_Vancouver_Waste-to-Energy_Facility_CEMS_Monthly_Emissions_Summary_for_2022.xlsx?func=doc.Fetch&amp;nodeid=5117812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2"/>
      <sheetName val="Jan CEMS"/>
      <sheetName val="Feb 2021"/>
      <sheetName val="Feb CEMS"/>
      <sheetName val="Mar 2021"/>
      <sheetName val="Mar CEMS"/>
      <sheetName val="April 2021"/>
      <sheetName val="April CEMS"/>
      <sheetName val="May 2021"/>
      <sheetName val="May CEMS"/>
      <sheetName val="June 2021"/>
      <sheetName val="June CEMS"/>
      <sheetName val="July 2021"/>
      <sheetName val="July CEMS"/>
      <sheetName val="Aug 2021"/>
      <sheetName val="Aug CEMS"/>
      <sheetName val="Sept 2021"/>
      <sheetName val="Sept CEMS"/>
      <sheetName val="Oct 2021"/>
      <sheetName val="Oct CEMS"/>
      <sheetName val="Nov 2021"/>
      <sheetName val="Nov CEMS"/>
      <sheetName val="Dec 2021"/>
      <sheetName val="Dec CEMS"/>
      <sheetName val="Annual CEMS"/>
      <sheetName val="Annual Report"/>
      <sheetName val="Annual shut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zoomScale="70" zoomScaleNormal="70" workbookViewId="0">
      <selection activeCell="J48" sqref="J48"/>
    </sheetView>
  </sheetViews>
  <sheetFormatPr defaultColWidth="9.33203125" defaultRowHeight="13.8" x14ac:dyDescent="0.3"/>
  <cols>
    <col min="1" max="1" width="10.44140625" style="3" customWidth="1"/>
    <col min="2" max="2" width="7.6640625" style="2" bestFit="1" customWidth="1"/>
    <col min="3" max="3" width="5.33203125" style="2" bestFit="1" customWidth="1"/>
    <col min="4" max="6" width="9.33203125" style="2" bestFit="1" customWidth="1"/>
    <col min="7" max="7" width="9.33203125" style="2" customWidth="1"/>
    <col min="8" max="8" width="9.6640625" style="2" bestFit="1" customWidth="1"/>
    <col min="9" max="9" width="10.44140625" style="2" bestFit="1" customWidth="1"/>
    <col min="10" max="10" width="7.6640625" style="2" bestFit="1" customWidth="1"/>
    <col min="11" max="11" width="5.33203125" style="2" bestFit="1" customWidth="1"/>
    <col min="12" max="14" width="9.33203125" style="2" bestFit="1" customWidth="1"/>
    <col min="15" max="15" width="9.33203125" style="2" customWidth="1"/>
    <col min="16" max="16" width="9.6640625" style="2" bestFit="1" customWidth="1"/>
    <col min="17" max="17" width="10.44140625" style="2" bestFit="1" customWidth="1"/>
    <col min="18" max="18" width="7.6640625" style="2" bestFit="1" customWidth="1"/>
    <col min="19" max="19" width="5.33203125" style="2" bestFit="1" customWidth="1"/>
    <col min="20" max="22" width="9.33203125" style="2" bestFit="1" customWidth="1"/>
    <col min="23" max="23" width="9.33203125" style="2" customWidth="1"/>
    <col min="24" max="24" width="9.6640625" style="2" bestFit="1" customWidth="1"/>
    <col min="25" max="25" width="10.44140625" style="2" bestFit="1" customWidth="1"/>
    <col min="26" max="16384" width="9.33203125" style="3"/>
  </cols>
  <sheetData>
    <row r="1" spans="1:25" ht="15.6" x14ac:dyDescent="0.3">
      <c r="A1" s="1" t="s">
        <v>21</v>
      </c>
    </row>
    <row r="3" spans="1:25" ht="14.4" thickBot="1" x14ac:dyDescent="0.35"/>
    <row r="4" spans="1:25" s="8" customFormat="1" x14ac:dyDescent="0.3">
      <c r="A4" s="4"/>
      <c r="B4" s="5" t="s">
        <v>0</v>
      </c>
      <c r="C4" s="6"/>
      <c r="D4" s="6"/>
      <c r="E4" s="6"/>
      <c r="F4" s="6"/>
      <c r="G4" s="6"/>
      <c r="H4" s="6"/>
      <c r="I4" s="7"/>
      <c r="J4" s="5" t="s">
        <v>1</v>
      </c>
      <c r="K4" s="6"/>
      <c r="L4" s="6"/>
      <c r="M4" s="6"/>
      <c r="N4" s="6"/>
      <c r="O4" s="6"/>
      <c r="P4" s="6"/>
      <c r="Q4" s="7"/>
      <c r="R4" s="6" t="s">
        <v>2</v>
      </c>
      <c r="S4" s="6"/>
      <c r="T4" s="6"/>
      <c r="U4" s="6"/>
      <c r="V4" s="6"/>
      <c r="W4" s="6"/>
      <c r="X4" s="6"/>
      <c r="Y4" s="7"/>
    </row>
    <row r="5" spans="1:25" s="8" customFormat="1" ht="15" x14ac:dyDescent="0.35">
      <c r="A5" s="9"/>
      <c r="B5" s="10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2" t="s">
        <v>10</v>
      </c>
      <c r="J5" s="10" t="s">
        <v>3</v>
      </c>
      <c r="K5" s="11" t="s">
        <v>4</v>
      </c>
      <c r="L5" s="11" t="s">
        <v>5</v>
      </c>
      <c r="M5" s="11" t="s">
        <v>6</v>
      </c>
      <c r="N5" s="11" t="s">
        <v>7</v>
      </c>
      <c r="O5" s="11" t="s">
        <v>8</v>
      </c>
      <c r="P5" s="11" t="s">
        <v>9</v>
      </c>
      <c r="Q5" s="12" t="s">
        <v>10</v>
      </c>
      <c r="R5" s="13" t="s">
        <v>3</v>
      </c>
      <c r="S5" s="11" t="s">
        <v>4</v>
      </c>
      <c r="T5" s="11" t="s">
        <v>5</v>
      </c>
      <c r="U5" s="11" t="s">
        <v>6</v>
      </c>
      <c r="V5" s="11" t="s">
        <v>7</v>
      </c>
      <c r="W5" s="11" t="s">
        <v>8</v>
      </c>
      <c r="X5" s="11" t="s">
        <v>9</v>
      </c>
      <c r="Y5" s="12" t="s">
        <v>10</v>
      </c>
    </row>
    <row r="6" spans="1:25" s="8" customFormat="1" x14ac:dyDescent="0.3">
      <c r="A6" s="9" t="s">
        <v>11</v>
      </c>
      <c r="B6" s="10" t="s">
        <v>12</v>
      </c>
      <c r="C6" s="11" t="s">
        <v>13</v>
      </c>
      <c r="D6" s="11" t="s">
        <v>14</v>
      </c>
      <c r="E6" s="11" t="s">
        <v>14</v>
      </c>
      <c r="F6" s="11" t="s">
        <v>14</v>
      </c>
      <c r="G6" s="11" t="s">
        <v>14</v>
      </c>
      <c r="H6" s="11" t="s">
        <v>13</v>
      </c>
      <c r="I6" s="12" t="s">
        <v>12</v>
      </c>
      <c r="J6" s="10" t="s">
        <v>12</v>
      </c>
      <c r="K6" s="11" t="s">
        <v>13</v>
      </c>
      <c r="L6" s="11" t="s">
        <v>14</v>
      </c>
      <c r="M6" s="11" t="s">
        <v>14</v>
      </c>
      <c r="N6" s="11" t="s">
        <v>14</v>
      </c>
      <c r="O6" s="11" t="s">
        <v>14</v>
      </c>
      <c r="P6" s="14" t="s">
        <v>13</v>
      </c>
      <c r="Q6" s="12" t="s">
        <v>12</v>
      </c>
      <c r="R6" s="13" t="s">
        <v>12</v>
      </c>
      <c r="S6" s="11" t="s">
        <v>13</v>
      </c>
      <c r="T6" s="11" t="s">
        <v>14</v>
      </c>
      <c r="U6" s="11" t="s">
        <v>14</v>
      </c>
      <c r="V6" s="11" t="s">
        <v>14</v>
      </c>
      <c r="W6" s="11" t="s">
        <v>14</v>
      </c>
      <c r="X6" s="11" t="s">
        <v>13</v>
      </c>
      <c r="Y6" s="12" t="s">
        <v>12</v>
      </c>
    </row>
    <row r="7" spans="1:25" ht="14.4" x14ac:dyDescent="0.3">
      <c r="A7" s="15">
        <v>44593</v>
      </c>
      <c r="B7" s="16">
        <v>151</v>
      </c>
      <c r="C7" s="17">
        <v>9.8000000000000007</v>
      </c>
      <c r="D7" s="17">
        <v>60.3</v>
      </c>
      <c r="E7" s="17">
        <v>124.8</v>
      </c>
      <c r="F7" s="17">
        <v>27.6</v>
      </c>
      <c r="G7" s="18">
        <v>0.01</v>
      </c>
      <c r="H7" s="18">
        <v>0.37</v>
      </c>
      <c r="I7" s="19">
        <v>946</v>
      </c>
      <c r="J7" s="16">
        <v>145</v>
      </c>
      <c r="K7" s="17">
        <v>10</v>
      </c>
      <c r="L7" s="17">
        <v>84</v>
      </c>
      <c r="M7" s="17">
        <v>129.4</v>
      </c>
      <c r="N7" s="17">
        <v>21.7</v>
      </c>
      <c r="O7" s="18">
        <v>0.06</v>
      </c>
      <c r="P7" s="18">
        <v>1.1100000000000001</v>
      </c>
      <c r="Q7" s="19">
        <v>937</v>
      </c>
      <c r="R7" s="20">
        <v>150</v>
      </c>
      <c r="S7" s="17">
        <v>9.6999999999999993</v>
      </c>
      <c r="T7" s="17">
        <v>54.3</v>
      </c>
      <c r="U7" s="17">
        <v>128.19999999999999</v>
      </c>
      <c r="V7" s="17">
        <v>30.4</v>
      </c>
      <c r="W7" s="18">
        <v>0.25</v>
      </c>
      <c r="X7" s="18">
        <v>0.48</v>
      </c>
      <c r="Y7" s="19">
        <v>918</v>
      </c>
    </row>
    <row r="8" spans="1:25" ht="14.4" x14ac:dyDescent="0.3">
      <c r="A8" s="15">
        <v>44594</v>
      </c>
      <c r="B8" s="16">
        <v>152</v>
      </c>
      <c r="C8" s="17">
        <v>10</v>
      </c>
      <c r="D8" s="17">
        <v>68.599999999999994</v>
      </c>
      <c r="E8" s="17">
        <v>121.9</v>
      </c>
      <c r="F8" s="17">
        <v>41.9</v>
      </c>
      <c r="G8" s="18">
        <v>0.02</v>
      </c>
      <c r="H8" s="18">
        <v>0.46</v>
      </c>
      <c r="I8" s="19">
        <v>954</v>
      </c>
      <c r="J8" s="16">
        <v>144</v>
      </c>
      <c r="K8" s="17">
        <v>10.1</v>
      </c>
      <c r="L8" s="17">
        <v>108.7</v>
      </c>
      <c r="M8" s="17">
        <v>130.30000000000001</v>
      </c>
      <c r="N8" s="17">
        <v>20.6</v>
      </c>
      <c r="O8" s="18">
        <v>0.03</v>
      </c>
      <c r="P8" s="18">
        <v>1.81</v>
      </c>
      <c r="Q8" s="19">
        <v>930</v>
      </c>
      <c r="R8" s="20"/>
      <c r="S8" s="17"/>
      <c r="T8" s="17"/>
      <c r="U8" s="17"/>
      <c r="V8" s="17"/>
      <c r="W8" s="18"/>
      <c r="X8" s="18"/>
      <c r="Y8" s="19"/>
    </row>
    <row r="9" spans="1:25" ht="14.4" x14ac:dyDescent="0.3">
      <c r="A9" s="15">
        <v>44595</v>
      </c>
      <c r="B9" s="16">
        <v>152</v>
      </c>
      <c r="C9" s="17">
        <v>9.3000000000000007</v>
      </c>
      <c r="D9" s="17">
        <v>89.9</v>
      </c>
      <c r="E9" s="17">
        <v>122</v>
      </c>
      <c r="F9" s="17">
        <v>29.1</v>
      </c>
      <c r="G9" s="18">
        <v>0.02</v>
      </c>
      <c r="H9" s="18">
        <v>0.53</v>
      </c>
      <c r="I9" s="19">
        <v>966</v>
      </c>
      <c r="J9" s="16">
        <v>145</v>
      </c>
      <c r="K9" s="17"/>
      <c r="L9" s="17"/>
      <c r="M9" s="17"/>
      <c r="N9" s="17"/>
      <c r="O9" s="18"/>
      <c r="P9" s="18">
        <v>1.75</v>
      </c>
      <c r="Q9" s="19">
        <v>920</v>
      </c>
      <c r="R9" s="20">
        <v>156</v>
      </c>
      <c r="S9" s="17">
        <v>8.6</v>
      </c>
      <c r="T9" s="17">
        <v>111.5</v>
      </c>
      <c r="U9" s="17">
        <v>132</v>
      </c>
      <c r="V9" s="17">
        <v>32.299999999999997</v>
      </c>
      <c r="W9" s="18">
        <v>0.22</v>
      </c>
      <c r="X9" s="18">
        <v>0.49</v>
      </c>
      <c r="Y9" s="19">
        <v>925</v>
      </c>
    </row>
    <row r="10" spans="1:25" ht="14.4" x14ac:dyDescent="0.3">
      <c r="A10" s="15">
        <v>44596</v>
      </c>
      <c r="B10" s="16">
        <v>153</v>
      </c>
      <c r="C10" s="17"/>
      <c r="D10" s="17"/>
      <c r="E10" s="17"/>
      <c r="F10" s="17"/>
      <c r="G10" s="18"/>
      <c r="H10" s="18">
        <v>0.46</v>
      </c>
      <c r="I10" s="19">
        <v>938</v>
      </c>
      <c r="J10" s="16">
        <v>146</v>
      </c>
      <c r="K10" s="17">
        <v>9.9</v>
      </c>
      <c r="L10" s="17">
        <v>71</v>
      </c>
      <c r="M10" s="17">
        <v>128.80000000000001</v>
      </c>
      <c r="N10" s="17">
        <v>25.7</v>
      </c>
      <c r="O10" s="18">
        <v>0.04</v>
      </c>
      <c r="P10" s="18">
        <v>2.2400000000000002</v>
      </c>
      <c r="Q10" s="19">
        <v>913</v>
      </c>
      <c r="R10" s="20">
        <v>154</v>
      </c>
      <c r="S10" s="17">
        <v>8.8000000000000007</v>
      </c>
      <c r="T10" s="17">
        <v>70.7</v>
      </c>
      <c r="U10" s="17">
        <v>129.5</v>
      </c>
      <c r="V10" s="17">
        <v>29</v>
      </c>
      <c r="W10" s="18">
        <v>0.21</v>
      </c>
      <c r="X10" s="18">
        <v>0.43</v>
      </c>
      <c r="Y10" s="19">
        <v>920</v>
      </c>
    </row>
    <row r="11" spans="1:25" ht="14.4" x14ac:dyDescent="0.3">
      <c r="A11" s="15">
        <v>44597</v>
      </c>
      <c r="B11" s="16">
        <v>153</v>
      </c>
      <c r="C11" s="17">
        <v>9.5</v>
      </c>
      <c r="D11" s="17">
        <v>58.9</v>
      </c>
      <c r="E11" s="17">
        <v>120.7</v>
      </c>
      <c r="F11" s="17">
        <v>19.8</v>
      </c>
      <c r="G11" s="18">
        <v>0</v>
      </c>
      <c r="H11" s="18">
        <v>0.66</v>
      </c>
      <c r="I11" s="19">
        <v>936</v>
      </c>
      <c r="J11" s="16"/>
      <c r="K11" s="17"/>
      <c r="L11" s="17"/>
      <c r="M11" s="17"/>
      <c r="N11" s="17"/>
      <c r="O11" s="18"/>
      <c r="P11" s="18"/>
      <c r="Q11" s="19"/>
      <c r="R11" s="20">
        <v>156</v>
      </c>
      <c r="S11" s="17">
        <v>9.1999999999999993</v>
      </c>
      <c r="T11" s="17">
        <v>104.1</v>
      </c>
      <c r="U11" s="17">
        <v>129.69999999999999</v>
      </c>
      <c r="V11" s="17">
        <v>26.5</v>
      </c>
      <c r="W11" s="18">
        <v>0.22</v>
      </c>
      <c r="X11" s="18">
        <v>0.48</v>
      </c>
      <c r="Y11" s="19">
        <v>924</v>
      </c>
    </row>
    <row r="12" spans="1:25" ht="14.4" x14ac:dyDescent="0.3">
      <c r="A12" s="15">
        <v>44598</v>
      </c>
      <c r="B12" s="16">
        <v>153</v>
      </c>
      <c r="C12" s="17">
        <v>9.6</v>
      </c>
      <c r="D12" s="17">
        <v>76.5</v>
      </c>
      <c r="E12" s="17">
        <v>122</v>
      </c>
      <c r="F12" s="17">
        <v>21.4</v>
      </c>
      <c r="G12" s="18">
        <v>0.03</v>
      </c>
      <c r="H12" s="18">
        <v>0.73</v>
      </c>
      <c r="I12" s="19">
        <v>958</v>
      </c>
      <c r="J12" s="16"/>
      <c r="K12" s="17"/>
      <c r="L12" s="17"/>
      <c r="M12" s="17"/>
      <c r="N12" s="17"/>
      <c r="O12" s="18"/>
      <c r="P12" s="18"/>
      <c r="Q12" s="19"/>
      <c r="R12" s="20">
        <v>158</v>
      </c>
      <c r="S12" s="17">
        <v>9.3000000000000007</v>
      </c>
      <c r="T12" s="17">
        <v>113.3</v>
      </c>
      <c r="U12" s="17">
        <v>132</v>
      </c>
      <c r="V12" s="17">
        <v>22.4</v>
      </c>
      <c r="W12" s="18">
        <v>0.23</v>
      </c>
      <c r="X12" s="18">
        <v>0.51</v>
      </c>
      <c r="Y12" s="19">
        <v>932</v>
      </c>
    </row>
    <row r="13" spans="1:25" ht="14.4" x14ac:dyDescent="0.3">
      <c r="A13" s="15">
        <v>44599</v>
      </c>
      <c r="B13" s="16">
        <v>151</v>
      </c>
      <c r="C13" s="17">
        <v>9.6</v>
      </c>
      <c r="D13" s="17">
        <v>29</v>
      </c>
      <c r="E13" s="17">
        <v>121.4</v>
      </c>
      <c r="F13" s="17">
        <v>21.6</v>
      </c>
      <c r="G13" s="18">
        <v>0</v>
      </c>
      <c r="H13" s="18">
        <v>0.73</v>
      </c>
      <c r="I13" s="19">
        <v>958</v>
      </c>
      <c r="J13" s="16">
        <v>150</v>
      </c>
      <c r="K13" s="17">
        <v>10</v>
      </c>
      <c r="L13" s="17">
        <v>67</v>
      </c>
      <c r="M13" s="17">
        <v>128</v>
      </c>
      <c r="N13" s="17">
        <v>22.3</v>
      </c>
      <c r="O13" s="18">
        <v>0.1</v>
      </c>
      <c r="P13" s="18">
        <v>0.91</v>
      </c>
      <c r="Q13" s="19">
        <v>926</v>
      </c>
      <c r="R13" s="20">
        <v>158</v>
      </c>
      <c r="S13" s="17">
        <v>8.8000000000000007</v>
      </c>
      <c r="T13" s="17">
        <v>71.7</v>
      </c>
      <c r="U13" s="17">
        <v>133.9</v>
      </c>
      <c r="V13" s="17">
        <v>21.7</v>
      </c>
      <c r="W13" s="18">
        <v>0.22</v>
      </c>
      <c r="X13" s="18">
        <v>0.43</v>
      </c>
      <c r="Y13" s="19">
        <v>928</v>
      </c>
    </row>
    <row r="14" spans="1:25" ht="14.4" x14ac:dyDescent="0.3">
      <c r="A14" s="15">
        <v>44600</v>
      </c>
      <c r="B14" s="16">
        <v>152</v>
      </c>
      <c r="C14" s="17">
        <v>10.6</v>
      </c>
      <c r="D14" s="17">
        <v>25.8</v>
      </c>
      <c r="E14" s="17">
        <v>118.1</v>
      </c>
      <c r="F14" s="17">
        <v>31.9</v>
      </c>
      <c r="G14" s="18">
        <v>0.1</v>
      </c>
      <c r="H14" s="18">
        <v>0.75</v>
      </c>
      <c r="I14" s="19">
        <v>929</v>
      </c>
      <c r="J14" s="16">
        <v>146</v>
      </c>
      <c r="K14" s="17">
        <v>10.5</v>
      </c>
      <c r="L14" s="17">
        <v>75.5</v>
      </c>
      <c r="M14" s="17">
        <v>127.8</v>
      </c>
      <c r="N14" s="17">
        <v>15.9</v>
      </c>
      <c r="O14" s="18">
        <v>0.08</v>
      </c>
      <c r="P14" s="18">
        <v>1.02</v>
      </c>
      <c r="Q14" s="19">
        <v>938</v>
      </c>
      <c r="R14" s="20">
        <v>156</v>
      </c>
      <c r="S14" s="17">
        <v>9.1999999999999993</v>
      </c>
      <c r="T14" s="17">
        <v>67.5</v>
      </c>
      <c r="U14" s="17">
        <v>131.19999999999999</v>
      </c>
      <c r="V14" s="17">
        <v>24.6</v>
      </c>
      <c r="W14" s="18">
        <v>0.19</v>
      </c>
      <c r="X14" s="18">
        <v>0.47</v>
      </c>
      <c r="Y14" s="19">
        <v>959</v>
      </c>
    </row>
    <row r="15" spans="1:25" ht="14.4" x14ac:dyDescent="0.3">
      <c r="A15" s="15">
        <v>44601</v>
      </c>
      <c r="B15" s="16"/>
      <c r="C15" s="17"/>
      <c r="D15" s="17"/>
      <c r="E15" s="17"/>
      <c r="F15" s="17"/>
      <c r="G15" s="18"/>
      <c r="H15" s="18"/>
      <c r="I15" s="19"/>
      <c r="J15" s="16">
        <v>147</v>
      </c>
      <c r="K15" s="17">
        <v>10</v>
      </c>
      <c r="L15" s="17">
        <v>90.5</v>
      </c>
      <c r="M15" s="17">
        <v>127</v>
      </c>
      <c r="N15" s="17">
        <v>18</v>
      </c>
      <c r="O15" s="18">
        <v>0.08</v>
      </c>
      <c r="P15" s="18">
        <v>0.61</v>
      </c>
      <c r="Q15" s="19">
        <v>954</v>
      </c>
      <c r="R15" s="20">
        <v>153</v>
      </c>
      <c r="S15" s="17">
        <v>8.6999999999999993</v>
      </c>
      <c r="T15" s="17">
        <v>78.900000000000006</v>
      </c>
      <c r="U15" s="17">
        <v>132.19999999999999</v>
      </c>
      <c r="V15" s="17">
        <v>27.1</v>
      </c>
      <c r="W15" s="18">
        <v>0.19</v>
      </c>
      <c r="X15" s="18">
        <v>0.34</v>
      </c>
      <c r="Y15" s="19">
        <v>953</v>
      </c>
    </row>
    <row r="16" spans="1:25" ht="14.4" x14ac:dyDescent="0.3">
      <c r="A16" s="15">
        <v>44602</v>
      </c>
      <c r="B16" s="16"/>
      <c r="C16" s="17"/>
      <c r="D16" s="17"/>
      <c r="E16" s="17"/>
      <c r="F16" s="17"/>
      <c r="G16" s="18"/>
      <c r="H16" s="18"/>
      <c r="I16" s="19"/>
      <c r="J16" s="16">
        <v>148</v>
      </c>
      <c r="K16" s="17">
        <v>10.1</v>
      </c>
      <c r="L16" s="17">
        <v>122.3</v>
      </c>
      <c r="M16" s="17">
        <v>125.4</v>
      </c>
      <c r="N16" s="17">
        <v>22</v>
      </c>
      <c r="O16" s="18">
        <v>7.0000000000000007E-2</v>
      </c>
      <c r="P16" s="18">
        <v>0.61</v>
      </c>
      <c r="Q16" s="19">
        <v>926</v>
      </c>
      <c r="R16" s="20">
        <v>156</v>
      </c>
      <c r="S16" s="17">
        <v>9.1</v>
      </c>
      <c r="T16" s="17">
        <v>98.1</v>
      </c>
      <c r="U16" s="17">
        <v>130.1</v>
      </c>
      <c r="V16" s="17">
        <v>28.7</v>
      </c>
      <c r="W16" s="18">
        <v>0.24</v>
      </c>
      <c r="X16" s="18">
        <v>0.26</v>
      </c>
      <c r="Y16" s="19">
        <v>933</v>
      </c>
    </row>
    <row r="17" spans="1:25" ht="14.4" x14ac:dyDescent="0.3">
      <c r="A17" s="15">
        <v>44603</v>
      </c>
      <c r="B17" s="16">
        <v>156</v>
      </c>
      <c r="C17" s="17">
        <v>9.4</v>
      </c>
      <c r="D17" s="17">
        <v>167.4</v>
      </c>
      <c r="E17" s="17">
        <v>127.9</v>
      </c>
      <c r="F17" s="17">
        <v>23.4</v>
      </c>
      <c r="G17" s="18">
        <v>0.01</v>
      </c>
      <c r="H17" s="18">
        <v>0.74</v>
      </c>
      <c r="I17" s="19">
        <v>947</v>
      </c>
      <c r="J17" s="16"/>
      <c r="K17" s="17"/>
      <c r="L17" s="17"/>
      <c r="M17" s="17"/>
      <c r="N17" s="17"/>
      <c r="O17" s="18"/>
      <c r="P17" s="18"/>
      <c r="Q17" s="19"/>
      <c r="R17" s="20">
        <v>155</v>
      </c>
      <c r="S17" s="17">
        <v>9.1</v>
      </c>
      <c r="T17" s="17">
        <v>114</v>
      </c>
      <c r="U17" s="17">
        <v>128.30000000000001</v>
      </c>
      <c r="V17" s="17">
        <v>28.5</v>
      </c>
      <c r="W17" s="18">
        <v>0.19</v>
      </c>
      <c r="X17" s="18">
        <v>0.33</v>
      </c>
      <c r="Y17" s="19">
        <v>942</v>
      </c>
    </row>
    <row r="18" spans="1:25" ht="14.4" x14ac:dyDescent="0.3">
      <c r="A18" s="15">
        <v>44604</v>
      </c>
      <c r="B18" s="16">
        <v>153</v>
      </c>
      <c r="C18" s="17">
        <v>9.9</v>
      </c>
      <c r="D18" s="17">
        <v>145.4</v>
      </c>
      <c r="E18" s="17">
        <v>130.19999999999999</v>
      </c>
      <c r="F18" s="17">
        <v>20.3</v>
      </c>
      <c r="G18" s="18">
        <v>0.02</v>
      </c>
      <c r="H18" s="18">
        <v>0.78</v>
      </c>
      <c r="I18" s="19">
        <v>948</v>
      </c>
      <c r="J18" s="16">
        <v>145</v>
      </c>
      <c r="K18" s="17">
        <v>9.9</v>
      </c>
      <c r="L18" s="17">
        <v>110.8</v>
      </c>
      <c r="M18" s="17">
        <v>125.4</v>
      </c>
      <c r="N18" s="17">
        <v>16.399999999999999</v>
      </c>
      <c r="O18" s="18">
        <v>0.04</v>
      </c>
      <c r="P18" s="18">
        <v>1.8</v>
      </c>
      <c r="Q18" s="19">
        <v>954</v>
      </c>
      <c r="R18" s="20">
        <v>156</v>
      </c>
      <c r="S18" s="17">
        <v>9.1</v>
      </c>
      <c r="T18" s="17">
        <v>98.1</v>
      </c>
      <c r="U18" s="17">
        <v>132.1</v>
      </c>
      <c r="V18" s="17">
        <v>23.9</v>
      </c>
      <c r="W18" s="18">
        <v>0.16</v>
      </c>
      <c r="X18" s="18">
        <v>0.38</v>
      </c>
      <c r="Y18" s="19">
        <v>944</v>
      </c>
    </row>
    <row r="19" spans="1:25" ht="14.4" x14ac:dyDescent="0.3">
      <c r="A19" s="15">
        <v>44605</v>
      </c>
      <c r="B19" s="16">
        <v>153</v>
      </c>
      <c r="C19" s="17">
        <v>9.1999999999999993</v>
      </c>
      <c r="D19" s="17">
        <v>117.3</v>
      </c>
      <c r="E19" s="17">
        <v>146.9</v>
      </c>
      <c r="F19" s="17">
        <v>24.9</v>
      </c>
      <c r="G19" s="18">
        <v>0.11</v>
      </c>
      <c r="H19" s="18">
        <v>0.54</v>
      </c>
      <c r="I19" s="19">
        <v>962</v>
      </c>
      <c r="J19" s="16">
        <v>146</v>
      </c>
      <c r="K19" s="17">
        <v>10.199999999999999</v>
      </c>
      <c r="L19" s="17">
        <v>94.1</v>
      </c>
      <c r="M19" s="17">
        <v>146.9</v>
      </c>
      <c r="N19" s="17">
        <v>18.3</v>
      </c>
      <c r="O19" s="18">
        <v>0.1</v>
      </c>
      <c r="P19" s="18">
        <v>1.88</v>
      </c>
      <c r="Q19" s="19">
        <v>944</v>
      </c>
      <c r="R19" s="20">
        <v>156</v>
      </c>
      <c r="S19" s="17">
        <v>9.5</v>
      </c>
      <c r="T19" s="17">
        <v>67.599999999999994</v>
      </c>
      <c r="U19" s="17">
        <v>145.6</v>
      </c>
      <c r="V19" s="17">
        <v>29.3</v>
      </c>
      <c r="W19" s="18">
        <v>0.28000000000000003</v>
      </c>
      <c r="X19" s="18">
        <v>0.36</v>
      </c>
      <c r="Y19" s="19">
        <v>909</v>
      </c>
    </row>
    <row r="20" spans="1:25" ht="14.4" x14ac:dyDescent="0.3">
      <c r="A20" s="15">
        <v>44606</v>
      </c>
      <c r="B20" s="16">
        <v>156</v>
      </c>
      <c r="C20" s="17">
        <v>9.1</v>
      </c>
      <c r="D20" s="17">
        <v>90.6</v>
      </c>
      <c r="E20" s="17">
        <v>128.5</v>
      </c>
      <c r="F20" s="17">
        <v>27</v>
      </c>
      <c r="G20" s="18">
        <v>0.01</v>
      </c>
      <c r="H20" s="18">
        <v>0.51</v>
      </c>
      <c r="I20" s="19">
        <v>945</v>
      </c>
      <c r="J20" s="16">
        <v>147</v>
      </c>
      <c r="K20" s="17">
        <v>10.199999999999999</v>
      </c>
      <c r="L20" s="17">
        <v>63.8</v>
      </c>
      <c r="M20" s="17">
        <v>130.6</v>
      </c>
      <c r="N20" s="17">
        <v>24.9</v>
      </c>
      <c r="O20" s="18">
        <v>0.13</v>
      </c>
      <c r="P20" s="18">
        <v>1.3</v>
      </c>
      <c r="Q20" s="19">
        <v>920</v>
      </c>
      <c r="R20" s="20">
        <v>153</v>
      </c>
      <c r="S20" s="17">
        <v>8.5</v>
      </c>
      <c r="T20" s="17">
        <v>45.5</v>
      </c>
      <c r="U20" s="17">
        <v>130.1</v>
      </c>
      <c r="V20" s="17">
        <v>26.4</v>
      </c>
      <c r="W20" s="18">
        <v>0.25</v>
      </c>
      <c r="X20" s="18">
        <v>0.31</v>
      </c>
      <c r="Y20" s="19">
        <v>919</v>
      </c>
    </row>
    <row r="21" spans="1:25" ht="14.4" x14ac:dyDescent="0.3">
      <c r="A21" s="15">
        <v>44607</v>
      </c>
      <c r="B21" s="16">
        <v>156</v>
      </c>
      <c r="C21" s="17">
        <v>9</v>
      </c>
      <c r="D21" s="17">
        <v>98.5</v>
      </c>
      <c r="E21" s="17">
        <v>127.1</v>
      </c>
      <c r="F21" s="17">
        <v>18.7</v>
      </c>
      <c r="G21" s="18">
        <v>0</v>
      </c>
      <c r="H21" s="18">
        <v>0.87</v>
      </c>
      <c r="I21" s="19">
        <v>963</v>
      </c>
      <c r="J21" s="16">
        <v>147</v>
      </c>
      <c r="K21" s="17">
        <v>10.3</v>
      </c>
      <c r="L21" s="17">
        <v>77.7</v>
      </c>
      <c r="M21" s="17">
        <v>138.9</v>
      </c>
      <c r="N21" s="17">
        <v>21</v>
      </c>
      <c r="O21" s="18">
        <v>0.05</v>
      </c>
      <c r="P21" s="18">
        <v>1.33</v>
      </c>
      <c r="Q21" s="19">
        <v>925</v>
      </c>
      <c r="R21" s="20">
        <v>155</v>
      </c>
      <c r="S21" s="17">
        <v>8.5</v>
      </c>
      <c r="T21" s="17">
        <v>53.1</v>
      </c>
      <c r="U21" s="17">
        <v>140.5</v>
      </c>
      <c r="V21" s="17">
        <v>26</v>
      </c>
      <c r="W21" s="18">
        <v>0.23</v>
      </c>
      <c r="X21" s="18">
        <v>0.28999999999999998</v>
      </c>
      <c r="Y21" s="19">
        <v>943</v>
      </c>
    </row>
    <row r="22" spans="1:25" ht="14.4" x14ac:dyDescent="0.3">
      <c r="A22" s="15">
        <v>44608</v>
      </c>
      <c r="B22" s="16">
        <v>155</v>
      </c>
      <c r="C22" s="17">
        <v>9.1999999999999993</v>
      </c>
      <c r="D22" s="17">
        <v>85.5</v>
      </c>
      <c r="E22" s="17">
        <v>128.30000000000001</v>
      </c>
      <c r="F22" s="17">
        <v>31</v>
      </c>
      <c r="G22" s="18">
        <v>0</v>
      </c>
      <c r="H22" s="18">
        <v>1.59</v>
      </c>
      <c r="I22" s="19">
        <v>955</v>
      </c>
      <c r="J22" s="16">
        <v>145</v>
      </c>
      <c r="K22" s="17">
        <v>10.3</v>
      </c>
      <c r="L22" s="17">
        <v>67.3</v>
      </c>
      <c r="M22" s="17">
        <v>130.5</v>
      </c>
      <c r="N22" s="17">
        <v>20.2</v>
      </c>
      <c r="O22" s="18">
        <v>7.0000000000000007E-2</v>
      </c>
      <c r="P22" s="18">
        <v>1.67</v>
      </c>
      <c r="Q22" s="19">
        <v>937</v>
      </c>
      <c r="R22" s="20">
        <v>154</v>
      </c>
      <c r="S22" s="17">
        <v>8.8000000000000007</v>
      </c>
      <c r="T22" s="17">
        <v>50.5</v>
      </c>
      <c r="U22" s="17">
        <v>133.4</v>
      </c>
      <c r="V22" s="17">
        <v>28.4</v>
      </c>
      <c r="W22" s="18">
        <v>0.2</v>
      </c>
      <c r="X22" s="18">
        <v>0.3</v>
      </c>
      <c r="Y22" s="19">
        <v>927</v>
      </c>
    </row>
    <row r="23" spans="1:25" ht="14.4" x14ac:dyDescent="0.3">
      <c r="A23" s="15">
        <v>44609</v>
      </c>
      <c r="B23" s="16">
        <v>156</v>
      </c>
      <c r="C23" s="17">
        <v>9.1</v>
      </c>
      <c r="D23" s="17">
        <v>80.900000000000006</v>
      </c>
      <c r="E23" s="17">
        <v>126.2</v>
      </c>
      <c r="F23" s="17">
        <v>26.6</v>
      </c>
      <c r="G23" s="18">
        <v>0.01</v>
      </c>
      <c r="H23" s="18">
        <v>1.0900000000000001</v>
      </c>
      <c r="I23" s="19">
        <v>940</v>
      </c>
      <c r="J23" s="16">
        <v>147</v>
      </c>
      <c r="K23" s="17">
        <v>10.3</v>
      </c>
      <c r="L23" s="17">
        <v>64.3</v>
      </c>
      <c r="M23" s="17">
        <v>146.1</v>
      </c>
      <c r="N23" s="17">
        <v>15</v>
      </c>
      <c r="O23" s="18">
        <v>0.04</v>
      </c>
      <c r="P23" s="18">
        <v>1.08</v>
      </c>
      <c r="Q23" s="19">
        <v>940</v>
      </c>
      <c r="R23" s="20">
        <v>154</v>
      </c>
      <c r="S23" s="17">
        <v>9</v>
      </c>
      <c r="T23" s="17">
        <v>57.7</v>
      </c>
      <c r="U23" s="17">
        <v>142.80000000000001</v>
      </c>
      <c r="V23" s="17">
        <v>29.7</v>
      </c>
      <c r="W23" s="18">
        <v>0.27</v>
      </c>
      <c r="X23" s="18">
        <v>0.33</v>
      </c>
      <c r="Y23" s="19">
        <v>920</v>
      </c>
    </row>
    <row r="24" spans="1:25" ht="14.4" x14ac:dyDescent="0.3">
      <c r="A24" s="15">
        <v>44610</v>
      </c>
      <c r="B24" s="16">
        <v>154</v>
      </c>
      <c r="C24" s="17">
        <v>9.1999999999999993</v>
      </c>
      <c r="D24" s="17">
        <v>76.7</v>
      </c>
      <c r="E24" s="17">
        <v>127</v>
      </c>
      <c r="F24" s="17">
        <v>36.5</v>
      </c>
      <c r="G24" s="18">
        <v>0</v>
      </c>
      <c r="H24" s="18">
        <v>0.34</v>
      </c>
      <c r="I24" s="19">
        <v>947</v>
      </c>
      <c r="J24" s="16">
        <v>147</v>
      </c>
      <c r="K24" s="17">
        <v>10.5</v>
      </c>
      <c r="L24" s="17">
        <v>55.6</v>
      </c>
      <c r="M24" s="17">
        <v>153.1</v>
      </c>
      <c r="N24" s="17">
        <v>20.3</v>
      </c>
      <c r="O24" s="18">
        <v>7.0000000000000007E-2</v>
      </c>
      <c r="P24" s="18">
        <v>1</v>
      </c>
      <c r="Q24" s="19">
        <v>928</v>
      </c>
      <c r="R24" s="20">
        <v>155</v>
      </c>
      <c r="S24" s="17">
        <v>9.6</v>
      </c>
      <c r="T24" s="17">
        <v>54.8</v>
      </c>
      <c r="U24" s="17">
        <v>141</v>
      </c>
      <c r="V24" s="17">
        <v>37.6</v>
      </c>
      <c r="W24" s="18">
        <v>0.28000000000000003</v>
      </c>
      <c r="X24" s="18">
        <v>0.33</v>
      </c>
      <c r="Y24" s="19">
        <v>909</v>
      </c>
    </row>
    <row r="25" spans="1:25" ht="14.4" x14ac:dyDescent="0.3">
      <c r="A25" s="15">
        <v>44611</v>
      </c>
      <c r="B25" s="16">
        <v>154</v>
      </c>
      <c r="C25" s="17">
        <v>9.1999999999999993</v>
      </c>
      <c r="D25" s="17">
        <v>71.900000000000006</v>
      </c>
      <c r="E25" s="17">
        <v>127.8</v>
      </c>
      <c r="F25" s="17">
        <v>39.4</v>
      </c>
      <c r="G25" s="18">
        <v>0.01</v>
      </c>
      <c r="H25" s="18">
        <v>0.37</v>
      </c>
      <c r="I25" s="19">
        <v>951</v>
      </c>
      <c r="J25" s="16">
        <v>147</v>
      </c>
      <c r="K25" s="17">
        <v>10.1</v>
      </c>
      <c r="L25" s="17">
        <v>64.400000000000006</v>
      </c>
      <c r="M25" s="17">
        <v>150.6</v>
      </c>
      <c r="N25" s="17">
        <v>17.5</v>
      </c>
      <c r="O25" s="18">
        <v>0.08</v>
      </c>
      <c r="P25" s="18">
        <v>0.81</v>
      </c>
      <c r="Q25" s="19">
        <v>935</v>
      </c>
      <c r="R25" s="20">
        <v>152</v>
      </c>
      <c r="S25" s="17">
        <v>9.5</v>
      </c>
      <c r="T25" s="17">
        <v>53</v>
      </c>
      <c r="U25" s="17">
        <v>139.1</v>
      </c>
      <c r="V25" s="17">
        <v>32.6</v>
      </c>
      <c r="W25" s="18">
        <v>0.22</v>
      </c>
      <c r="X25" s="18">
        <v>0.35</v>
      </c>
      <c r="Y25" s="19">
        <v>905</v>
      </c>
    </row>
    <row r="26" spans="1:25" ht="14.4" x14ac:dyDescent="0.3">
      <c r="A26" s="15">
        <v>44612</v>
      </c>
      <c r="B26" s="16">
        <v>154</v>
      </c>
      <c r="C26" s="17">
        <v>9</v>
      </c>
      <c r="D26" s="17">
        <v>80</v>
      </c>
      <c r="E26" s="17">
        <v>135.30000000000001</v>
      </c>
      <c r="F26" s="17">
        <v>26.1</v>
      </c>
      <c r="G26" s="18">
        <v>0.04</v>
      </c>
      <c r="H26" s="18">
        <v>0.42</v>
      </c>
      <c r="I26" s="19">
        <v>956</v>
      </c>
      <c r="J26" s="16">
        <v>146</v>
      </c>
      <c r="K26" s="17">
        <v>9.6999999999999993</v>
      </c>
      <c r="L26" s="17">
        <v>56.9</v>
      </c>
      <c r="M26" s="17">
        <v>139.69999999999999</v>
      </c>
      <c r="N26" s="17">
        <v>17.8</v>
      </c>
      <c r="O26" s="18">
        <v>0.06</v>
      </c>
      <c r="P26" s="18">
        <v>0.81</v>
      </c>
      <c r="Q26" s="19">
        <v>943</v>
      </c>
      <c r="R26" s="20">
        <v>151</v>
      </c>
      <c r="S26" s="17">
        <v>8.8000000000000007</v>
      </c>
      <c r="T26" s="17">
        <v>52.4</v>
      </c>
      <c r="U26" s="17">
        <v>130.4</v>
      </c>
      <c r="V26" s="17">
        <v>30.1</v>
      </c>
      <c r="W26" s="18">
        <v>0.19</v>
      </c>
      <c r="X26" s="18">
        <v>0.36</v>
      </c>
      <c r="Y26" s="19">
        <v>925</v>
      </c>
    </row>
    <row r="27" spans="1:25" ht="14.4" x14ac:dyDescent="0.3">
      <c r="A27" s="15">
        <v>44613</v>
      </c>
      <c r="B27" s="16">
        <v>156</v>
      </c>
      <c r="C27" s="17">
        <v>9.4</v>
      </c>
      <c r="D27" s="17">
        <v>104.7</v>
      </c>
      <c r="E27" s="17">
        <v>125.7</v>
      </c>
      <c r="F27" s="17">
        <v>24.1</v>
      </c>
      <c r="G27" s="18">
        <v>0</v>
      </c>
      <c r="H27" s="18">
        <v>0.44</v>
      </c>
      <c r="I27" s="19">
        <v>941</v>
      </c>
      <c r="J27" s="16">
        <v>145</v>
      </c>
      <c r="K27" s="17">
        <v>10</v>
      </c>
      <c r="L27" s="17">
        <v>87.7</v>
      </c>
      <c r="M27" s="17">
        <v>129.4</v>
      </c>
      <c r="N27" s="17">
        <v>22.7</v>
      </c>
      <c r="O27" s="18">
        <v>0.06</v>
      </c>
      <c r="P27" s="18">
        <v>0.8</v>
      </c>
      <c r="Q27" s="19">
        <v>935</v>
      </c>
      <c r="R27" s="20">
        <v>151</v>
      </c>
      <c r="S27" s="17">
        <v>9.1</v>
      </c>
      <c r="T27" s="17">
        <v>61.2</v>
      </c>
      <c r="U27" s="17">
        <v>127.3</v>
      </c>
      <c r="V27" s="17">
        <v>28.7</v>
      </c>
      <c r="W27" s="18">
        <v>0.24</v>
      </c>
      <c r="X27" s="18">
        <v>0.38</v>
      </c>
      <c r="Y27" s="19">
        <v>913</v>
      </c>
    </row>
    <row r="28" spans="1:25" ht="14.4" x14ac:dyDescent="0.3">
      <c r="A28" s="15">
        <v>44614</v>
      </c>
      <c r="B28" s="16">
        <v>155</v>
      </c>
      <c r="C28" s="17">
        <v>10</v>
      </c>
      <c r="D28" s="17">
        <v>130</v>
      </c>
      <c r="E28" s="17">
        <v>126.7</v>
      </c>
      <c r="F28" s="17">
        <v>22.2</v>
      </c>
      <c r="G28" s="18">
        <v>0</v>
      </c>
      <c r="H28" s="18">
        <v>0.64</v>
      </c>
      <c r="I28" s="19">
        <v>929</v>
      </c>
      <c r="J28" s="16">
        <v>143</v>
      </c>
      <c r="K28" s="17">
        <v>11</v>
      </c>
      <c r="L28" s="17">
        <v>105.1</v>
      </c>
      <c r="M28" s="17">
        <v>128.5</v>
      </c>
      <c r="N28" s="17">
        <v>22.1</v>
      </c>
      <c r="O28" s="18">
        <v>0.06</v>
      </c>
      <c r="P28" s="18">
        <v>0.91</v>
      </c>
      <c r="Q28" s="19">
        <v>916</v>
      </c>
      <c r="R28" s="20"/>
      <c r="S28" s="17"/>
      <c r="T28" s="17"/>
      <c r="U28" s="17"/>
      <c r="V28" s="17"/>
      <c r="W28" s="18"/>
      <c r="X28" s="18"/>
      <c r="Y28" s="19"/>
    </row>
    <row r="29" spans="1:25" ht="14.4" x14ac:dyDescent="0.3">
      <c r="A29" s="15">
        <v>44615</v>
      </c>
      <c r="B29" s="16">
        <v>154</v>
      </c>
      <c r="C29" s="17">
        <v>10</v>
      </c>
      <c r="D29" s="17">
        <v>125.6</v>
      </c>
      <c r="E29" s="17">
        <v>125.4</v>
      </c>
      <c r="F29" s="17">
        <v>20.2</v>
      </c>
      <c r="G29" s="18">
        <v>0</v>
      </c>
      <c r="H29" s="18">
        <v>0.79</v>
      </c>
      <c r="I29" s="19">
        <v>939</v>
      </c>
      <c r="J29" s="16"/>
      <c r="K29" s="17"/>
      <c r="L29" s="17"/>
      <c r="M29" s="17"/>
      <c r="N29" s="17"/>
      <c r="O29" s="18"/>
      <c r="P29" s="18"/>
      <c r="Q29" s="19"/>
      <c r="R29" s="20">
        <v>143</v>
      </c>
      <c r="S29" s="17">
        <v>9.9</v>
      </c>
      <c r="T29" s="17">
        <v>116.3</v>
      </c>
      <c r="U29" s="17">
        <v>125</v>
      </c>
      <c r="V29" s="17">
        <v>30.7</v>
      </c>
      <c r="W29" s="18">
        <v>0.46</v>
      </c>
      <c r="X29" s="18">
        <v>0.52</v>
      </c>
      <c r="Y29" s="19">
        <v>910</v>
      </c>
    </row>
    <row r="30" spans="1:25" ht="14.4" x14ac:dyDescent="0.3">
      <c r="A30" s="15">
        <v>44616</v>
      </c>
      <c r="B30" s="16">
        <v>154</v>
      </c>
      <c r="C30" s="17">
        <v>9.5</v>
      </c>
      <c r="D30" s="17">
        <v>120</v>
      </c>
      <c r="E30" s="17">
        <v>124.6</v>
      </c>
      <c r="F30" s="17">
        <v>27.7</v>
      </c>
      <c r="G30" s="18">
        <v>0.01</v>
      </c>
      <c r="H30" s="18">
        <v>0.7</v>
      </c>
      <c r="I30" s="19">
        <v>952</v>
      </c>
      <c r="J30" s="16">
        <v>144</v>
      </c>
      <c r="K30" s="17">
        <v>10.4</v>
      </c>
      <c r="L30" s="17">
        <v>137.5</v>
      </c>
      <c r="M30" s="17">
        <v>131.4</v>
      </c>
      <c r="N30" s="17">
        <v>18.5</v>
      </c>
      <c r="O30" s="18">
        <v>0.04</v>
      </c>
      <c r="P30" s="18">
        <v>0.04</v>
      </c>
      <c r="Q30" s="19">
        <v>935</v>
      </c>
      <c r="R30" s="20">
        <v>144</v>
      </c>
      <c r="S30" s="17">
        <v>9.4</v>
      </c>
      <c r="T30" s="17">
        <v>102.4</v>
      </c>
      <c r="U30" s="17">
        <v>126.8</v>
      </c>
      <c r="V30" s="17">
        <v>34.799999999999997</v>
      </c>
      <c r="W30" s="18">
        <v>0.64</v>
      </c>
      <c r="X30" s="18">
        <v>0.55000000000000004</v>
      </c>
      <c r="Y30" s="19">
        <v>932</v>
      </c>
    </row>
    <row r="31" spans="1:25" ht="14.4" x14ac:dyDescent="0.3">
      <c r="A31" s="15">
        <v>44617</v>
      </c>
      <c r="B31" s="16">
        <v>155</v>
      </c>
      <c r="C31" s="17">
        <v>9.6999999999999993</v>
      </c>
      <c r="D31" s="17">
        <v>61.7</v>
      </c>
      <c r="E31" s="17">
        <v>125.2</v>
      </c>
      <c r="F31" s="17">
        <v>29.8</v>
      </c>
      <c r="G31" s="18">
        <v>0.17</v>
      </c>
      <c r="H31" s="18">
        <v>0.63</v>
      </c>
      <c r="I31" s="19">
        <v>963</v>
      </c>
      <c r="J31" s="16">
        <v>143</v>
      </c>
      <c r="K31" s="17">
        <v>10.199999999999999</v>
      </c>
      <c r="L31" s="17">
        <v>86.7</v>
      </c>
      <c r="M31" s="17">
        <v>133.1</v>
      </c>
      <c r="N31" s="17">
        <v>23.4</v>
      </c>
      <c r="O31" s="18">
        <v>0.11</v>
      </c>
      <c r="P31" s="18">
        <v>0.4</v>
      </c>
      <c r="Q31" s="19">
        <v>926</v>
      </c>
      <c r="R31" s="20">
        <v>155</v>
      </c>
      <c r="S31" s="17">
        <v>8.9</v>
      </c>
      <c r="T31" s="17">
        <v>86.8</v>
      </c>
      <c r="U31" s="17">
        <v>133.4</v>
      </c>
      <c r="V31" s="17">
        <v>33.1</v>
      </c>
      <c r="W31" s="18">
        <v>0.2</v>
      </c>
      <c r="X31" s="18">
        <v>0.52</v>
      </c>
      <c r="Y31" s="19">
        <v>929</v>
      </c>
    </row>
    <row r="32" spans="1:25" ht="14.4" x14ac:dyDescent="0.3">
      <c r="A32" s="15">
        <v>44618</v>
      </c>
      <c r="B32" s="16">
        <v>156</v>
      </c>
      <c r="C32" s="17">
        <v>9.6</v>
      </c>
      <c r="D32" s="17">
        <v>83.9</v>
      </c>
      <c r="E32" s="17">
        <v>127.9</v>
      </c>
      <c r="F32" s="17">
        <v>18.7</v>
      </c>
      <c r="G32" s="18">
        <v>0.08</v>
      </c>
      <c r="H32" s="18">
        <v>0.62</v>
      </c>
      <c r="I32" s="19">
        <v>963</v>
      </c>
      <c r="J32" s="16">
        <v>150</v>
      </c>
      <c r="K32" s="17">
        <v>10.1</v>
      </c>
      <c r="L32" s="17">
        <v>103.6</v>
      </c>
      <c r="M32" s="17">
        <v>129.69999999999999</v>
      </c>
      <c r="N32" s="17">
        <v>22.4</v>
      </c>
      <c r="O32" s="18">
        <v>0.08</v>
      </c>
      <c r="P32" s="18">
        <v>0.66</v>
      </c>
      <c r="Q32" s="19">
        <v>931</v>
      </c>
      <c r="R32" s="20">
        <v>154</v>
      </c>
      <c r="S32" s="17">
        <v>8.6</v>
      </c>
      <c r="T32" s="17">
        <v>100.3</v>
      </c>
      <c r="U32" s="17">
        <v>131.80000000000001</v>
      </c>
      <c r="V32" s="17">
        <v>31.6</v>
      </c>
      <c r="W32" s="18">
        <v>0.09</v>
      </c>
      <c r="X32" s="18">
        <v>0.53</v>
      </c>
      <c r="Y32" s="19">
        <v>924</v>
      </c>
    </row>
    <row r="33" spans="1:25" ht="14.4" x14ac:dyDescent="0.3">
      <c r="A33" s="15">
        <v>44619</v>
      </c>
      <c r="B33" s="16">
        <v>158</v>
      </c>
      <c r="C33" s="17">
        <v>9.4</v>
      </c>
      <c r="D33" s="17">
        <v>87.2</v>
      </c>
      <c r="E33" s="17">
        <v>126.7</v>
      </c>
      <c r="F33" s="17">
        <v>21.1</v>
      </c>
      <c r="G33" s="18">
        <v>0</v>
      </c>
      <c r="H33" s="18">
        <v>0.59</v>
      </c>
      <c r="I33" s="19">
        <v>944</v>
      </c>
      <c r="J33" s="16">
        <v>148</v>
      </c>
      <c r="K33" s="17">
        <v>10</v>
      </c>
      <c r="L33" s="17">
        <v>114.6</v>
      </c>
      <c r="M33" s="17">
        <v>127.3</v>
      </c>
      <c r="N33" s="17">
        <v>31</v>
      </c>
      <c r="O33" s="18">
        <v>0.1</v>
      </c>
      <c r="P33" s="18">
        <v>0.39</v>
      </c>
      <c r="Q33" s="19">
        <v>934</v>
      </c>
      <c r="R33" s="20">
        <v>155</v>
      </c>
      <c r="S33" s="17">
        <v>8.3000000000000007</v>
      </c>
      <c r="T33" s="17">
        <v>97.6</v>
      </c>
      <c r="U33" s="17">
        <v>131.69999999999999</v>
      </c>
      <c r="V33" s="17">
        <v>31.4</v>
      </c>
      <c r="W33" s="18">
        <v>0.11</v>
      </c>
      <c r="X33" s="18">
        <v>0.48</v>
      </c>
      <c r="Y33" s="19">
        <v>937</v>
      </c>
    </row>
    <row r="34" spans="1:25" ht="15" thickBot="1" x14ac:dyDescent="0.35">
      <c r="A34" s="15">
        <v>44620</v>
      </c>
      <c r="B34" s="16">
        <v>157</v>
      </c>
      <c r="C34" s="17">
        <v>9.1999999999999993</v>
      </c>
      <c r="D34" s="17">
        <v>63.3</v>
      </c>
      <c r="E34" s="17">
        <v>124.6</v>
      </c>
      <c r="F34" s="17">
        <v>21.7</v>
      </c>
      <c r="G34" s="18">
        <v>0</v>
      </c>
      <c r="H34" s="18">
        <v>0.6</v>
      </c>
      <c r="I34" s="19">
        <v>934</v>
      </c>
      <c r="J34" s="16">
        <v>144</v>
      </c>
      <c r="K34" s="17">
        <v>10.1</v>
      </c>
      <c r="L34" s="17">
        <v>82.4</v>
      </c>
      <c r="M34" s="17">
        <v>127.5</v>
      </c>
      <c r="N34" s="17">
        <v>33.5</v>
      </c>
      <c r="O34" s="18">
        <v>0.09</v>
      </c>
      <c r="P34" s="18">
        <v>0.57999999999999996</v>
      </c>
      <c r="Q34" s="19">
        <v>924</v>
      </c>
      <c r="R34" s="20">
        <v>155</v>
      </c>
      <c r="S34" s="17">
        <v>8.6999999999999993</v>
      </c>
      <c r="T34" s="17">
        <v>82</v>
      </c>
      <c r="U34" s="17">
        <v>129</v>
      </c>
      <c r="V34" s="17">
        <v>36.1</v>
      </c>
      <c r="W34" s="18">
        <v>0.16</v>
      </c>
      <c r="X34" s="18">
        <v>0.43</v>
      </c>
      <c r="Y34" s="19">
        <v>926</v>
      </c>
    </row>
    <row r="35" spans="1:25" ht="15" hidden="1" thickBot="1" x14ac:dyDescent="0.35">
      <c r="A35" s="15"/>
      <c r="B35" s="16"/>
      <c r="C35" s="17"/>
      <c r="D35" s="17"/>
      <c r="E35" s="17"/>
      <c r="F35" s="17"/>
      <c r="G35" s="18"/>
      <c r="H35" s="18"/>
      <c r="I35" s="19"/>
      <c r="J35" s="16"/>
      <c r="K35" s="17"/>
      <c r="L35" s="17"/>
      <c r="M35" s="17"/>
      <c r="N35" s="17"/>
      <c r="O35" s="18"/>
      <c r="P35" s="18"/>
      <c r="Q35" s="19"/>
      <c r="R35" s="20"/>
      <c r="S35" s="17"/>
      <c r="T35" s="17"/>
      <c r="U35" s="17"/>
      <c r="V35" s="17"/>
      <c r="W35" s="18"/>
      <c r="X35" s="18"/>
      <c r="Y35" s="19"/>
    </row>
    <row r="36" spans="1:25" ht="15" hidden="1" thickBot="1" x14ac:dyDescent="0.35">
      <c r="A36" s="15"/>
      <c r="B36" s="16"/>
      <c r="C36" s="17"/>
      <c r="D36" s="17"/>
      <c r="E36" s="17"/>
      <c r="F36" s="17"/>
      <c r="G36" s="18"/>
      <c r="H36" s="18"/>
      <c r="I36" s="19"/>
      <c r="J36" s="16"/>
      <c r="K36" s="17"/>
      <c r="L36" s="17"/>
      <c r="M36" s="17"/>
      <c r="N36" s="17"/>
      <c r="O36" s="18"/>
      <c r="P36" s="18"/>
      <c r="Q36" s="19"/>
      <c r="R36" s="20"/>
      <c r="S36" s="17"/>
      <c r="T36" s="17"/>
      <c r="U36" s="17"/>
      <c r="V36" s="17"/>
      <c r="W36" s="18"/>
      <c r="X36" s="18"/>
      <c r="Y36" s="19"/>
    </row>
    <row r="37" spans="1:25" ht="15" hidden="1" customHeight="1" thickBot="1" x14ac:dyDescent="0.35">
      <c r="A37" s="21"/>
      <c r="B37" s="22"/>
      <c r="C37" s="23"/>
      <c r="D37" s="23"/>
      <c r="E37" s="23"/>
      <c r="F37" s="23"/>
      <c r="G37" s="24"/>
      <c r="H37" s="24"/>
      <c r="I37" s="25"/>
      <c r="J37" s="22"/>
      <c r="K37" s="23"/>
      <c r="L37" s="23"/>
      <c r="M37" s="23"/>
      <c r="N37" s="23"/>
      <c r="O37" s="24"/>
      <c r="P37" s="24"/>
      <c r="Q37" s="25"/>
      <c r="R37" s="26"/>
      <c r="S37" s="23"/>
      <c r="T37" s="23"/>
      <c r="U37" s="23"/>
      <c r="V37" s="23"/>
      <c r="W37" s="24"/>
      <c r="X37" s="24"/>
      <c r="Y37" s="25"/>
    </row>
    <row r="38" spans="1:25" s="34" customFormat="1" ht="14.4" x14ac:dyDescent="0.3">
      <c r="A38" s="27" t="s">
        <v>15</v>
      </c>
      <c r="B38" s="28">
        <f>AVERAGE(B7:B37)</f>
        <v>154.19230769230768</v>
      </c>
      <c r="C38" s="29">
        <f>AVERAGE(C7:C37)</f>
        <v>9.4999999999999982</v>
      </c>
      <c r="D38" s="29">
        <f t="shared" ref="D38:Y38" si="0">AVERAGE(D7:D37)</f>
        <v>87.983999999999995</v>
      </c>
      <c r="E38" s="29">
        <f t="shared" si="0"/>
        <v>126.51599999999996</v>
      </c>
      <c r="F38" s="29">
        <f t="shared" si="0"/>
        <v>26.108000000000008</v>
      </c>
      <c r="G38" s="30">
        <f t="shared" si="0"/>
        <v>2.6000000000000002E-2</v>
      </c>
      <c r="H38" s="30">
        <f t="shared" si="0"/>
        <v>0.65192307692307694</v>
      </c>
      <c r="I38" s="31">
        <f t="shared" si="0"/>
        <v>948.61538461538464</v>
      </c>
      <c r="J38" s="32">
        <f t="shared" si="0"/>
        <v>146.04166666666666</v>
      </c>
      <c r="K38" s="29">
        <f t="shared" si="0"/>
        <v>10.169565217391304</v>
      </c>
      <c r="L38" s="29">
        <f t="shared" si="0"/>
        <v>86.586956521739125</v>
      </c>
      <c r="M38" s="29">
        <f t="shared" si="0"/>
        <v>133.2782608695652</v>
      </c>
      <c r="N38" s="29">
        <f t="shared" si="0"/>
        <v>21.356521739130436</v>
      </c>
      <c r="O38" s="30">
        <f t="shared" si="0"/>
        <v>7.1304347826086995E-2</v>
      </c>
      <c r="P38" s="30">
        <f t="shared" si="0"/>
        <v>1.063333333333333</v>
      </c>
      <c r="Q38" s="33">
        <f t="shared" si="0"/>
        <v>932.125</v>
      </c>
      <c r="R38" s="32">
        <f t="shared" si="0"/>
        <v>153.65384615384616</v>
      </c>
      <c r="S38" s="29">
        <f t="shared" si="0"/>
        <v>9.0269230769230759</v>
      </c>
      <c r="T38" s="29">
        <f t="shared" si="0"/>
        <v>79.361538461538444</v>
      </c>
      <c r="U38" s="29">
        <f t="shared" si="0"/>
        <v>132.58076923076925</v>
      </c>
      <c r="V38" s="29">
        <f t="shared" si="0"/>
        <v>29.292307692307695</v>
      </c>
      <c r="W38" s="30">
        <f t="shared" si="0"/>
        <v>0.23615384615384619</v>
      </c>
      <c r="X38" s="30">
        <f t="shared" si="0"/>
        <v>0.40923076923076918</v>
      </c>
      <c r="Y38" s="33">
        <f t="shared" si="0"/>
        <v>927.15384615384619</v>
      </c>
    </row>
    <row r="39" spans="1:25" s="34" customFormat="1" ht="14.4" x14ac:dyDescent="0.3">
      <c r="A39" s="35" t="s">
        <v>16</v>
      </c>
      <c r="B39" s="36">
        <f>MIN(B7:B37)</f>
        <v>151</v>
      </c>
      <c r="C39" s="37">
        <f>MIN(C7:C37)</f>
        <v>9</v>
      </c>
      <c r="D39" s="37">
        <f t="shared" ref="D39:Y39" si="1">MIN(D7:D37)</f>
        <v>25.8</v>
      </c>
      <c r="E39" s="37">
        <f t="shared" si="1"/>
        <v>118.1</v>
      </c>
      <c r="F39" s="37">
        <f t="shared" si="1"/>
        <v>18.7</v>
      </c>
      <c r="G39" s="38">
        <f t="shared" si="1"/>
        <v>0</v>
      </c>
      <c r="H39" s="38">
        <f t="shared" si="1"/>
        <v>0.34</v>
      </c>
      <c r="I39" s="39">
        <f t="shared" si="1"/>
        <v>929</v>
      </c>
      <c r="J39" s="40">
        <f t="shared" si="1"/>
        <v>143</v>
      </c>
      <c r="K39" s="37">
        <f t="shared" si="1"/>
        <v>9.6999999999999993</v>
      </c>
      <c r="L39" s="37">
        <f t="shared" si="1"/>
        <v>55.6</v>
      </c>
      <c r="M39" s="37">
        <f t="shared" si="1"/>
        <v>125.4</v>
      </c>
      <c r="N39" s="37">
        <f t="shared" si="1"/>
        <v>15</v>
      </c>
      <c r="O39" s="38">
        <f t="shared" si="1"/>
        <v>0.03</v>
      </c>
      <c r="P39" s="38">
        <f t="shared" si="1"/>
        <v>0.04</v>
      </c>
      <c r="Q39" s="41">
        <f t="shared" si="1"/>
        <v>913</v>
      </c>
      <c r="R39" s="40">
        <f t="shared" si="1"/>
        <v>143</v>
      </c>
      <c r="S39" s="37">
        <f t="shared" si="1"/>
        <v>8.3000000000000007</v>
      </c>
      <c r="T39" s="37">
        <f t="shared" si="1"/>
        <v>45.5</v>
      </c>
      <c r="U39" s="37">
        <f t="shared" si="1"/>
        <v>125</v>
      </c>
      <c r="V39" s="37">
        <f t="shared" si="1"/>
        <v>21.7</v>
      </c>
      <c r="W39" s="38">
        <f t="shared" si="1"/>
        <v>0.09</v>
      </c>
      <c r="X39" s="38">
        <f t="shared" si="1"/>
        <v>0.26</v>
      </c>
      <c r="Y39" s="41">
        <f t="shared" si="1"/>
        <v>905</v>
      </c>
    </row>
    <row r="40" spans="1:25" s="34" customFormat="1" ht="14.4" x14ac:dyDescent="0.3">
      <c r="A40" s="35" t="s">
        <v>17</v>
      </c>
      <c r="B40" s="36">
        <f>MAX(B7:B37)</f>
        <v>158</v>
      </c>
      <c r="C40" s="37">
        <f>MAX(C7:C37)</f>
        <v>10.6</v>
      </c>
      <c r="D40" s="37">
        <f t="shared" ref="D40:Y40" si="2">MAX(D7:D37)</f>
        <v>167.4</v>
      </c>
      <c r="E40" s="37">
        <f t="shared" si="2"/>
        <v>146.9</v>
      </c>
      <c r="F40" s="37">
        <f t="shared" si="2"/>
        <v>41.9</v>
      </c>
      <c r="G40" s="38">
        <f t="shared" si="2"/>
        <v>0.17</v>
      </c>
      <c r="H40" s="38">
        <f t="shared" si="2"/>
        <v>1.59</v>
      </c>
      <c r="I40" s="39">
        <f t="shared" si="2"/>
        <v>966</v>
      </c>
      <c r="J40" s="40">
        <f t="shared" si="2"/>
        <v>150</v>
      </c>
      <c r="K40" s="37">
        <f t="shared" si="2"/>
        <v>11</v>
      </c>
      <c r="L40" s="37">
        <f t="shared" si="2"/>
        <v>137.5</v>
      </c>
      <c r="M40" s="37">
        <f t="shared" si="2"/>
        <v>153.1</v>
      </c>
      <c r="N40" s="37">
        <f t="shared" si="2"/>
        <v>33.5</v>
      </c>
      <c r="O40" s="38">
        <f t="shared" si="2"/>
        <v>0.13</v>
      </c>
      <c r="P40" s="38">
        <f t="shared" si="2"/>
        <v>2.2400000000000002</v>
      </c>
      <c r="Q40" s="41">
        <f t="shared" si="2"/>
        <v>954</v>
      </c>
      <c r="R40" s="40">
        <f t="shared" si="2"/>
        <v>158</v>
      </c>
      <c r="S40" s="37">
        <f t="shared" si="2"/>
        <v>9.9</v>
      </c>
      <c r="T40" s="37">
        <f t="shared" si="2"/>
        <v>116.3</v>
      </c>
      <c r="U40" s="37">
        <f t="shared" si="2"/>
        <v>145.6</v>
      </c>
      <c r="V40" s="37">
        <f t="shared" si="2"/>
        <v>37.6</v>
      </c>
      <c r="W40" s="38">
        <f t="shared" si="2"/>
        <v>0.64</v>
      </c>
      <c r="X40" s="38">
        <f t="shared" si="2"/>
        <v>0.55000000000000004</v>
      </c>
      <c r="Y40" s="41">
        <f t="shared" si="2"/>
        <v>959</v>
      </c>
    </row>
    <row r="41" spans="1:25" s="34" customFormat="1" ht="15" thickBot="1" x14ac:dyDescent="0.35">
      <c r="A41" s="42" t="s">
        <v>18</v>
      </c>
      <c r="B41" s="43">
        <f>_xlfn.STDEV.S(B7:B37)</f>
        <v>1.8551383941739936</v>
      </c>
      <c r="C41" s="44">
        <f>_xlfn.STDEV.S(C7:C37)</f>
        <v>0.38837267325770158</v>
      </c>
      <c r="D41" s="44">
        <f t="shared" ref="D41:Y41" si="3">_xlfn.STDEV.S(D7:D37)</f>
        <v>33.139989438743029</v>
      </c>
      <c r="E41" s="44">
        <f t="shared" si="3"/>
        <v>5.5016421790831407</v>
      </c>
      <c r="F41" s="44">
        <f t="shared" si="3"/>
        <v>6.302110757516056</v>
      </c>
      <c r="G41" s="44">
        <f t="shared" si="3"/>
        <v>4.3204937989385739E-2</v>
      </c>
      <c r="H41" s="44">
        <f t="shared" si="3"/>
        <v>0.25855009929635298</v>
      </c>
      <c r="I41" s="45">
        <f t="shared" si="3"/>
        <v>10.855696838349617</v>
      </c>
      <c r="J41" s="46">
        <f t="shared" si="3"/>
        <v>1.8761469921708918</v>
      </c>
      <c r="K41" s="44">
        <f t="shared" si="3"/>
        <v>0.26532104499454257</v>
      </c>
      <c r="L41" s="44">
        <f t="shared" si="3"/>
        <v>22.367962160762371</v>
      </c>
      <c r="M41" s="44">
        <f t="shared" si="3"/>
        <v>8.3103963652184216</v>
      </c>
      <c r="N41" s="44">
        <f t="shared" si="3"/>
        <v>4.4472490053307201</v>
      </c>
      <c r="O41" s="44">
        <f t="shared" si="3"/>
        <v>2.5814785725535916E-2</v>
      </c>
      <c r="P41" s="44">
        <f t="shared" si="3"/>
        <v>0.55635980433893495</v>
      </c>
      <c r="Q41" s="47">
        <f t="shared" si="3"/>
        <v>10.55137534822501</v>
      </c>
      <c r="R41" s="46">
        <f t="shared" si="3"/>
        <v>3.5770636862354879</v>
      </c>
      <c r="S41" s="44">
        <f t="shared" si="3"/>
        <v>0.40846805731434349</v>
      </c>
      <c r="T41" s="44">
        <f t="shared" si="3"/>
        <v>23.632047341236913</v>
      </c>
      <c r="U41" s="44">
        <f t="shared" si="3"/>
        <v>5.1436188996284899</v>
      </c>
      <c r="V41" s="44">
        <f t="shared" si="3"/>
        <v>3.9204002935336169</v>
      </c>
      <c r="W41" s="44">
        <f t="shared" si="3"/>
        <v>0.10590852366365697</v>
      </c>
      <c r="X41" s="44">
        <f t="shared" si="3"/>
        <v>8.6622079260340171E-2</v>
      </c>
      <c r="Y41" s="47">
        <f t="shared" si="3"/>
        <v>13.486859701775822</v>
      </c>
    </row>
    <row r="43" spans="1:25" x14ac:dyDescent="0.3">
      <c r="A43" s="3" t="s">
        <v>19</v>
      </c>
    </row>
    <row r="44" spans="1:25" x14ac:dyDescent="0.3">
      <c r="A44" s="3" t="s">
        <v>20</v>
      </c>
      <c r="B44" s="48"/>
    </row>
    <row r="45" spans="1:25" x14ac:dyDescent="0.3">
      <c r="B45" s="49"/>
    </row>
    <row r="46" spans="1:25" ht="14.4" x14ac:dyDescent="0.3">
      <c r="A46" s="50"/>
      <c r="B46" s="49"/>
    </row>
    <row r="47" spans="1:25" x14ac:dyDescent="0.3">
      <c r="B47" s="49"/>
    </row>
  </sheetData>
  <mergeCells count="3">
    <mergeCell ref="B4:I4"/>
    <mergeCell ref="J4:Q4"/>
    <mergeCell ref="R4:Y4"/>
  </mergeCells>
  <pageMargins left="0.7" right="0.7" top="0.75" bottom="0.75" header="0.3" footer="0.3"/>
  <pageSetup scale="5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981dd3aa-ea9c-4b8a-ad9a-0e3cdceaf84a">2022-02-12T08:00:00+00:00</PublicationDat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Description1 xmlns="981dd3aa-ea9c-4b8a-ad9a-0e3cdceaf84a" xsi:nil="true"/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Searchable xmlns="981dd3aa-ea9c-4b8a-ad9a-0e3cdceaf84a">true</Searchable>
    <SortOrder xmlns="981dd3aa-ea9c-4b8a-ad9a-0e3cdceaf84a" xsi:nil="true"/>
    <Group1 xmlns="981dd3aa-ea9c-4b8a-ad9a-0e3cdceaf84a">Continuous Emission Monitoring - Monthly</Group1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Order xmlns="576f7b23-f7bf-40a8-84fd-88ca9f602dd0">51</SortOrder>
    <TaxCatchAll xmlns="576f7b23-f7bf-40a8-84fd-88ca9f602dd0">
      <Value>11</Value>
      <Value>2</Value>
    </TaxCatchAll>
    <AdditionalFilter xmlns="576f7b23-f7bf-40a8-84fd-88ca9f602dd0">WTEF CEM</AdditionalFilter>
    <ebeb2a0808ec4d2280a92adba7b8d2fd xmlns="576f7b23-f7bf-40a8-84fd-88ca9f602dd0">
      <Terms xmlns="http://schemas.microsoft.com/office/infopath/2007/PartnerControls"/>
    </ebeb2a0808ec4d2280a92adba7b8d2fd>
    <f5fa60e1f5204e5888106ebf97855aec xmlns="576f7b23-f7bf-40a8-84fd-88ca9f602dd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f5fa60e1f5204e5888106ebf97855aec>
    <PublicationDate xmlns="576f7b23-f7bf-40a8-84fd-88ca9f602dd0">2022-04-12T07:00:00+00:00</PublicationDate>
    <l385f83a1cb64173afc1c17da71099a9 xmlns="576f7b23-f7bf-40a8-84fd-88ca9f602dd0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l385f83a1cb64173afc1c17da71099a9>
    <LongDescription xmlns="576f7b23-f7bf-40a8-84fd-88ca9f602dd0" xsi:nil="true"/>
    <Active xmlns="576f7b23-f7bf-40a8-84fd-88ca9f602dd0">true</Active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E6F0C0-1932-4BB3-BCA0-C50B99F4F504}"/>
</file>

<file path=customXml/itemProps2.xml><?xml version="1.0" encoding="utf-8"?>
<ds:datastoreItem xmlns:ds="http://schemas.openxmlformats.org/officeDocument/2006/customXml" ds:itemID="{B852E238-8FE4-4ABF-9E38-1EB1C586DE2F}"/>
</file>

<file path=customXml/itemProps3.xml><?xml version="1.0" encoding="utf-8"?>
<ds:datastoreItem xmlns:ds="http://schemas.openxmlformats.org/officeDocument/2006/customXml" ds:itemID="{2FE6F0C0-1932-4BB3-BCA0-C50B99F4F504}"/>
</file>

<file path=customXml/itemProps4.xml><?xml version="1.0" encoding="utf-8"?>
<ds:datastoreItem xmlns:ds="http://schemas.openxmlformats.org/officeDocument/2006/customXml" ds:itemID="{8EE88CF8-4CD1-4A75-BC88-DC7E1F458D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Feb CEMS</vt:lpstr>
      <vt:lpstr>'Feb CEMS'!Cems</vt:lpstr>
      <vt:lpstr>'Feb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February 2022</dc:title>
  <dc:creator>Brent Kirkpatrick</dc:creator>
  <cp:keywords>Continuous Emission Monitoring - Monthly</cp:keywords>
  <cp:lastModifiedBy>Brent Kirkpatrick</cp:lastModifiedBy>
  <dcterms:created xsi:type="dcterms:W3CDTF">2022-04-11T22:51:54Z</dcterms:created>
  <dcterms:modified xsi:type="dcterms:W3CDTF">2022-04-11T22:53:41Z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Order">
    <vt:r8>73300</vt:r8>
  </property>
  <property fmtid="{D5CDD505-2E9C-101B-9397-08002B2CF9AE}" pid="8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Group1">
    <vt:lpwstr>Continuous Emission Monitoring - Monthly</vt:lpwstr>
  </property>
</Properties>
</file>