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nlee\Desktop\"/>
    </mc:Choice>
  </mc:AlternateContent>
  <bookViews>
    <workbookView xWindow="1395" yWindow="0" windowWidth="27870" windowHeight="12885"/>
  </bookViews>
  <sheets>
    <sheet name="Jan CEMS" sheetId="1" r:id="rId1"/>
  </sheets>
  <definedNames>
    <definedName name="Cems" localSheetId="0">'Jan CEMS'!$A$7:$Y$36</definedName>
    <definedName name="Cems">#REF!</definedName>
    <definedName name="CEMS2">#REF!</definedName>
    <definedName name="OctCEMS2">#REF!</definedName>
    <definedName name="_xlnm.Print_Area" localSheetId="0">'Jan CEMS'!$A$1:$Y$45</definedName>
    <definedName name="Shutdown_reason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</calcChain>
</file>

<file path=xl/sharedStrings.xml><?xml version="1.0" encoding="utf-8"?>
<sst xmlns="http://schemas.openxmlformats.org/spreadsheetml/2006/main" count="59" uniqueCount="22">
  <si>
    <t>According to standard guidelines used by Metro Vancouver Air Quality Policy and Environment Division, a minimum of 18 hours of valid data is required to generate a valid 24hr average.</t>
  </si>
  <si>
    <t>Blank days have less than 18 hours of valid data due to unit shut downs or analyzer outage.</t>
  </si>
  <si>
    <t>St Dev</t>
  </si>
  <si>
    <t>Max</t>
  </si>
  <si>
    <t>Min</t>
  </si>
  <si>
    <t>Average</t>
  </si>
  <si>
    <t>Temp</t>
  </si>
  <si>
    <t>(%)</t>
  </si>
  <si>
    <t>(mg/m³)</t>
  </si>
  <si>
    <t>Date</t>
  </si>
  <si>
    <t>Furnace</t>
  </si>
  <si>
    <t>Opacity</t>
  </si>
  <si>
    <t>THC</t>
  </si>
  <si>
    <t>CO</t>
  </si>
  <si>
    <r>
      <t>NO</t>
    </r>
    <r>
      <rPr>
        <b/>
        <vertAlign val="subscript"/>
        <sz val="10"/>
        <rFont val="Calibri"/>
        <family val="2"/>
        <scheme val="minor"/>
      </rPr>
      <t>x</t>
    </r>
  </si>
  <si>
    <r>
      <t>SO</t>
    </r>
    <r>
      <rPr>
        <b/>
        <vertAlign val="subscript"/>
        <sz val="10"/>
        <rFont val="Calibri"/>
        <family val="2"/>
        <scheme val="minor"/>
      </rPr>
      <t>2</t>
    </r>
  </si>
  <si>
    <r>
      <t>O</t>
    </r>
    <r>
      <rPr>
        <b/>
        <vertAlign val="subscript"/>
        <sz val="10"/>
        <rFont val="Calibri"/>
        <family val="2"/>
        <scheme val="minor"/>
      </rPr>
      <t>2</t>
    </r>
  </si>
  <si>
    <t>Stack</t>
  </si>
  <si>
    <t>Boiler #3</t>
  </si>
  <si>
    <t>Boiler #2</t>
  </si>
  <si>
    <t>Boiler #1</t>
  </si>
  <si>
    <t>January 2021 - Monthly CEMS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</si>
</sst>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m/d/yy"/>
  </numFmts>
  <fonts count="11" x14ac:knownFonts="1">
    <font>
      <sz val="10"/>
      <name val="Arial"/>
      <family val="2"/>
    </font>
    <font>
      <sz val="10"/>
      <name val="MS Sans Serif"/>
      <family val="2"/>
    </font>
    <font>
      <sz val="10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3" fillId="0" borderId="0" xfId="0" applyFont="1"/>
    <xf numFmtId="164" fontId="2" fillId="0" borderId="0" xfId="1" applyNumberFormat="1" applyFont="1"/>
    <xf numFmtId="0" fontId="4" fillId="0" borderId="0" xfId="1" applyFont="1"/>
    <xf numFmtId="2" fontId="4" fillId="0" borderId="1" xfId="1" applyNumberFormat="1" applyFont="1" applyBorder="1" applyAlignment="1">
      <alignment horizontal="center"/>
    </xf>
    <xf numFmtId="2" fontId="4" fillId="0" borderId="2" xfId="1" applyNumberFormat="1" applyFont="1" applyBorder="1" applyAlignment="1">
      <alignment horizontal="center"/>
    </xf>
    <xf numFmtId="2" fontId="4" fillId="0" borderId="3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64" fontId="4" fillId="0" borderId="4" xfId="1" applyNumberFormat="1" applyFont="1" applyBorder="1" applyAlignment="1">
      <alignment horizontal="center"/>
    </xf>
    <xf numFmtId="0" fontId="5" fillId="0" borderId="5" xfId="1" applyFont="1" applyBorder="1"/>
    <xf numFmtId="164" fontId="4" fillId="0" borderId="6" xfId="1" applyNumberFormat="1" applyFont="1" applyBorder="1" applyAlignment="1">
      <alignment horizontal="center"/>
    </xf>
    <xf numFmtId="2" fontId="4" fillId="0" borderId="7" xfId="1" applyNumberFormat="1" applyFont="1" applyBorder="1" applyAlignment="1">
      <alignment horizontal="center"/>
    </xf>
    <xf numFmtId="164" fontId="4" fillId="0" borderId="7" xfId="1" applyNumberFormat="1" applyFont="1" applyBorder="1" applyAlignment="1">
      <alignment horizontal="center"/>
    </xf>
    <xf numFmtId="164" fontId="4" fillId="0" borderId="8" xfId="1" applyNumberFormat="1" applyFont="1" applyBorder="1" applyAlignment="1">
      <alignment horizontal="center"/>
    </xf>
    <xf numFmtId="1" fontId="4" fillId="0" borderId="6" xfId="1" applyNumberFormat="1" applyFont="1" applyBorder="1" applyAlignment="1">
      <alignment horizontal="center"/>
    </xf>
    <xf numFmtId="1" fontId="4" fillId="0" borderId="9" xfId="1" applyNumberFormat="1" applyFont="1" applyBorder="1" applyAlignment="1">
      <alignment horizontal="center"/>
    </xf>
    <xf numFmtId="0" fontId="5" fillId="0" borderId="10" xfId="1" applyFont="1" applyBorder="1"/>
    <xf numFmtId="164" fontId="4" fillId="0" borderId="11" xfId="1" applyNumberFormat="1" applyFont="1" applyBorder="1" applyAlignment="1">
      <alignment horizontal="center"/>
    </xf>
    <xf numFmtId="2" fontId="4" fillId="0" borderId="12" xfId="1" applyNumberFormat="1" applyFont="1" applyBorder="1" applyAlignment="1">
      <alignment horizontal="center"/>
    </xf>
    <xf numFmtId="164" fontId="4" fillId="0" borderId="12" xfId="1" applyNumberFormat="1" applyFont="1" applyBorder="1" applyAlignment="1">
      <alignment horizontal="center"/>
    </xf>
    <xf numFmtId="164" fontId="4" fillId="0" borderId="13" xfId="1" applyNumberFormat="1" applyFont="1" applyBorder="1" applyAlignment="1">
      <alignment horizontal="center"/>
    </xf>
    <xf numFmtId="1" fontId="4" fillId="0" borderId="11" xfId="1" applyNumberFormat="1" applyFont="1" applyBorder="1" applyAlignment="1">
      <alignment horizontal="center"/>
    </xf>
    <xf numFmtId="1" fontId="4" fillId="0" borderId="14" xfId="1" applyNumberFormat="1" applyFont="1" applyBorder="1" applyAlignment="1">
      <alignment horizontal="center"/>
    </xf>
    <xf numFmtId="14" fontId="5" fillId="0" borderId="15" xfId="1" applyNumberFormat="1" applyFont="1" applyBorder="1"/>
    <xf numFmtId="0" fontId="7" fillId="0" borderId="1" xfId="2" applyFont="1" applyFill="1" applyBorder="1" applyAlignment="1">
      <alignment horizontal="center" wrapText="1"/>
    </xf>
    <xf numFmtId="2" fontId="7" fillId="0" borderId="2" xfId="2" applyNumberFormat="1" applyFont="1" applyFill="1" applyBorder="1" applyAlignment="1">
      <alignment horizontal="center" wrapText="1"/>
    </xf>
    <xf numFmtId="0" fontId="7" fillId="0" borderId="2" xfId="2" applyFont="1" applyFill="1" applyBorder="1" applyAlignment="1">
      <alignment horizontal="center" wrapText="1"/>
    </xf>
    <xf numFmtId="0" fontId="7" fillId="0" borderId="3" xfId="2" applyFont="1" applyFill="1" applyBorder="1" applyAlignment="1">
      <alignment horizontal="center" wrapText="1"/>
    </xf>
    <xf numFmtId="0" fontId="7" fillId="0" borderId="4" xfId="2" applyFont="1" applyFill="1" applyBorder="1" applyAlignment="1">
      <alignment horizontal="center" wrapText="1"/>
    </xf>
    <xf numFmtId="165" fontId="7" fillId="0" borderId="5" xfId="2" applyNumberFormat="1" applyFont="1" applyFill="1" applyBorder="1" applyAlignment="1">
      <alignment horizontal="right" wrapText="1"/>
    </xf>
    <xf numFmtId="0" fontId="7" fillId="0" borderId="6" xfId="2" applyFont="1" applyFill="1" applyBorder="1" applyAlignment="1">
      <alignment horizontal="center" wrapText="1"/>
    </xf>
    <xf numFmtId="2" fontId="7" fillId="0" borderId="7" xfId="2" applyNumberFormat="1" applyFont="1" applyFill="1" applyBorder="1" applyAlignment="1">
      <alignment horizontal="center" wrapText="1"/>
    </xf>
    <xf numFmtId="0" fontId="7" fillId="0" borderId="7" xfId="2" applyFont="1" applyFill="1" applyBorder="1" applyAlignment="1">
      <alignment horizontal="center" wrapText="1"/>
    </xf>
    <xf numFmtId="0" fontId="7" fillId="0" borderId="8" xfId="2" applyFont="1" applyFill="1" applyBorder="1" applyAlignment="1">
      <alignment horizontal="center" wrapText="1"/>
    </xf>
    <xf numFmtId="0" fontId="7" fillId="0" borderId="9" xfId="2" applyFont="1" applyFill="1" applyBorder="1" applyAlignment="1">
      <alignment horizontal="center" wrapText="1"/>
    </xf>
    <xf numFmtId="165" fontId="7" fillId="0" borderId="10" xfId="2" applyNumberFormat="1" applyFont="1" applyFill="1" applyBorder="1" applyAlignment="1">
      <alignment horizontal="right" wrapText="1"/>
    </xf>
    <xf numFmtId="0" fontId="8" fillId="0" borderId="0" xfId="1" applyFont="1"/>
    <xf numFmtId="0" fontId="8" fillId="0" borderId="6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2" fontId="8" fillId="0" borderId="7" xfId="1" applyNumberFormat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8" fillId="0" borderId="10" xfId="1" applyFont="1" applyBorder="1"/>
    <xf numFmtId="0" fontId="8" fillId="0" borderId="15" xfId="1" applyFont="1" applyBorder="1"/>
    <xf numFmtId="0" fontId="10" fillId="0" borderId="0" xfId="1" applyFont="1"/>
    <xf numFmtId="0" fontId="8" fillId="0" borderId="18" xfId="1" applyFont="1" applyBorder="1" applyAlignment="1">
      <alignment horizontal="center"/>
    </xf>
    <xf numFmtId="0" fontId="8" fillId="0" borderId="17" xfId="1" applyFont="1" applyBorder="1" applyAlignment="1">
      <alignment horizontal="center"/>
    </xf>
    <xf numFmtId="0" fontId="8" fillId="0" borderId="16" xfId="1" applyFont="1" applyBorder="1" applyAlignment="1">
      <alignment horizontal="center"/>
    </xf>
  </cellXfs>
  <cellStyles count="3">
    <cellStyle name="Normal" xfId="0" builtinId="0"/>
    <cellStyle name="Normal_May 2001" xfId="1"/>
    <cellStyle name="Normal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tabSelected="1" zoomScale="75" workbookViewId="0">
      <selection activeCell="C45" sqref="C45"/>
    </sheetView>
  </sheetViews>
  <sheetFormatPr defaultColWidth="9.28515625" defaultRowHeight="12.75" x14ac:dyDescent="0.2"/>
  <cols>
    <col min="1" max="1" width="10.42578125" style="1" customWidth="1"/>
    <col min="2" max="2" width="7.7109375" style="2" bestFit="1" customWidth="1"/>
    <col min="3" max="3" width="5.28515625" style="2" bestFit="1" customWidth="1"/>
    <col min="4" max="6" width="9.28515625" style="2" bestFit="1" customWidth="1"/>
    <col min="7" max="7" width="9.28515625" style="2" customWidth="1"/>
    <col min="8" max="8" width="9.7109375" style="2" bestFit="1" customWidth="1"/>
    <col min="9" max="9" width="10.42578125" style="2" bestFit="1" customWidth="1"/>
    <col min="10" max="10" width="7.7109375" style="2" bestFit="1" customWidth="1"/>
    <col min="11" max="11" width="5.28515625" style="2" bestFit="1" customWidth="1"/>
    <col min="12" max="14" width="9.28515625" style="2" bestFit="1" customWidth="1"/>
    <col min="15" max="15" width="9.28515625" style="2" customWidth="1"/>
    <col min="16" max="16" width="9.7109375" style="2" bestFit="1" customWidth="1"/>
    <col min="17" max="17" width="10.42578125" style="2" bestFit="1" customWidth="1"/>
    <col min="18" max="18" width="7.7109375" style="2" bestFit="1" customWidth="1"/>
    <col min="19" max="19" width="5.28515625" style="2" bestFit="1" customWidth="1"/>
    <col min="20" max="22" width="9.28515625" style="2" bestFit="1" customWidth="1"/>
    <col min="23" max="23" width="9.28515625" style="2" customWidth="1"/>
    <col min="24" max="24" width="9.7109375" style="2" bestFit="1" customWidth="1"/>
    <col min="25" max="25" width="10.42578125" style="2" bestFit="1" customWidth="1"/>
    <col min="26" max="16384" width="9.28515625" style="1"/>
  </cols>
  <sheetData>
    <row r="1" spans="1:25" ht="15.75" x14ac:dyDescent="0.25">
      <c r="A1" s="47" t="s">
        <v>21</v>
      </c>
    </row>
    <row r="3" spans="1:25" ht="13.5" thickBot="1" x14ac:dyDescent="0.25"/>
    <row r="4" spans="1:25" s="39" customFormat="1" x14ac:dyDescent="0.2">
      <c r="A4" s="46"/>
      <c r="B4" s="48" t="s">
        <v>20</v>
      </c>
      <c r="C4" s="49"/>
      <c r="D4" s="49"/>
      <c r="E4" s="49"/>
      <c r="F4" s="49"/>
      <c r="G4" s="49"/>
      <c r="H4" s="49"/>
      <c r="I4" s="50"/>
      <c r="J4" s="48" t="s">
        <v>19</v>
      </c>
      <c r="K4" s="49"/>
      <c r="L4" s="49"/>
      <c r="M4" s="49"/>
      <c r="N4" s="49"/>
      <c r="O4" s="49"/>
      <c r="P4" s="49"/>
      <c r="Q4" s="50"/>
      <c r="R4" s="49" t="s">
        <v>18</v>
      </c>
      <c r="S4" s="49"/>
      <c r="T4" s="49"/>
      <c r="U4" s="49"/>
      <c r="V4" s="49"/>
      <c r="W4" s="49"/>
      <c r="X4" s="49"/>
      <c r="Y4" s="50"/>
    </row>
    <row r="5" spans="1:25" s="39" customFormat="1" ht="14.25" x14ac:dyDescent="0.25">
      <c r="A5" s="45"/>
      <c r="B5" s="44" t="s">
        <v>17</v>
      </c>
      <c r="C5" s="41" t="s">
        <v>16</v>
      </c>
      <c r="D5" s="41" t="s">
        <v>15</v>
      </c>
      <c r="E5" s="41" t="s">
        <v>14</v>
      </c>
      <c r="F5" s="41" t="s">
        <v>13</v>
      </c>
      <c r="G5" s="41" t="s">
        <v>12</v>
      </c>
      <c r="H5" s="41" t="s">
        <v>11</v>
      </c>
      <c r="I5" s="40" t="s">
        <v>10</v>
      </c>
      <c r="J5" s="44" t="s">
        <v>17</v>
      </c>
      <c r="K5" s="41" t="s">
        <v>16</v>
      </c>
      <c r="L5" s="41" t="s">
        <v>15</v>
      </c>
      <c r="M5" s="41" t="s">
        <v>14</v>
      </c>
      <c r="N5" s="41" t="s">
        <v>13</v>
      </c>
      <c r="O5" s="41" t="s">
        <v>12</v>
      </c>
      <c r="P5" s="41" t="s">
        <v>11</v>
      </c>
      <c r="Q5" s="40" t="s">
        <v>10</v>
      </c>
      <c r="R5" s="42" t="s">
        <v>17</v>
      </c>
      <c r="S5" s="41" t="s">
        <v>16</v>
      </c>
      <c r="T5" s="41" t="s">
        <v>15</v>
      </c>
      <c r="U5" s="41" t="s">
        <v>14</v>
      </c>
      <c r="V5" s="41" t="s">
        <v>13</v>
      </c>
      <c r="W5" s="41" t="s">
        <v>12</v>
      </c>
      <c r="X5" s="41" t="s">
        <v>11</v>
      </c>
      <c r="Y5" s="40" t="s">
        <v>10</v>
      </c>
    </row>
    <row r="6" spans="1:25" s="39" customFormat="1" x14ac:dyDescent="0.2">
      <c r="A6" s="45" t="s">
        <v>9</v>
      </c>
      <c r="B6" s="44" t="s">
        <v>6</v>
      </c>
      <c r="C6" s="41" t="s">
        <v>7</v>
      </c>
      <c r="D6" s="41" t="s">
        <v>8</v>
      </c>
      <c r="E6" s="41" t="s">
        <v>8</v>
      </c>
      <c r="F6" s="41" t="s">
        <v>8</v>
      </c>
      <c r="G6" s="41" t="s">
        <v>8</v>
      </c>
      <c r="H6" s="41" t="s">
        <v>7</v>
      </c>
      <c r="I6" s="40" t="s">
        <v>6</v>
      </c>
      <c r="J6" s="44" t="s">
        <v>6</v>
      </c>
      <c r="K6" s="41" t="s">
        <v>7</v>
      </c>
      <c r="L6" s="41" t="s">
        <v>8</v>
      </c>
      <c r="M6" s="41" t="s">
        <v>8</v>
      </c>
      <c r="N6" s="41" t="s">
        <v>8</v>
      </c>
      <c r="O6" s="41" t="s">
        <v>8</v>
      </c>
      <c r="P6" s="43" t="s">
        <v>7</v>
      </c>
      <c r="Q6" s="40" t="s">
        <v>6</v>
      </c>
      <c r="R6" s="42" t="s">
        <v>6</v>
      </c>
      <c r="S6" s="41" t="s">
        <v>7</v>
      </c>
      <c r="T6" s="41" t="s">
        <v>8</v>
      </c>
      <c r="U6" s="41" t="s">
        <v>8</v>
      </c>
      <c r="V6" s="41" t="s">
        <v>8</v>
      </c>
      <c r="W6" s="41" t="s">
        <v>8</v>
      </c>
      <c r="X6" s="41" t="s">
        <v>7</v>
      </c>
      <c r="Y6" s="40" t="s">
        <v>6</v>
      </c>
    </row>
    <row r="7" spans="1:25" ht="15" x14ac:dyDescent="0.25">
      <c r="A7" s="38">
        <v>44197</v>
      </c>
      <c r="B7" s="37">
        <v>158</v>
      </c>
      <c r="C7" s="35">
        <v>9.6999999999999993</v>
      </c>
      <c r="D7" s="35">
        <v>34.200000000000003</v>
      </c>
      <c r="E7" s="35">
        <v>128.1</v>
      </c>
      <c r="F7" s="35">
        <v>34.799999999999997</v>
      </c>
      <c r="G7" s="34">
        <v>0.98</v>
      </c>
      <c r="H7" s="34">
        <v>1.23</v>
      </c>
      <c r="I7" s="33">
        <v>947</v>
      </c>
      <c r="J7" s="37">
        <v>157</v>
      </c>
      <c r="K7" s="35">
        <v>9.1999999999999993</v>
      </c>
      <c r="L7" s="35">
        <v>50.9</v>
      </c>
      <c r="M7" s="35">
        <v>129.1</v>
      </c>
      <c r="N7" s="35">
        <v>21.2</v>
      </c>
      <c r="O7" s="34">
        <v>0.03</v>
      </c>
      <c r="P7" s="34">
        <v>0.36</v>
      </c>
      <c r="Q7" s="33">
        <v>905</v>
      </c>
      <c r="R7" s="36">
        <v>153</v>
      </c>
      <c r="S7" s="35">
        <v>9.1999999999999993</v>
      </c>
      <c r="T7" s="35">
        <v>36.9</v>
      </c>
      <c r="U7" s="35">
        <v>129.30000000000001</v>
      </c>
      <c r="V7" s="35">
        <v>24.6</v>
      </c>
      <c r="W7" s="34">
        <v>0.1</v>
      </c>
      <c r="X7" s="34">
        <v>0.23</v>
      </c>
      <c r="Y7" s="33">
        <v>910</v>
      </c>
    </row>
    <row r="8" spans="1:25" ht="15" x14ac:dyDescent="0.25">
      <c r="A8" s="38">
        <v>44198</v>
      </c>
      <c r="B8" s="37">
        <v>157</v>
      </c>
      <c r="C8" s="35">
        <v>10</v>
      </c>
      <c r="D8" s="35">
        <v>37.9</v>
      </c>
      <c r="E8" s="35">
        <v>126.8</v>
      </c>
      <c r="F8" s="35">
        <v>30.5</v>
      </c>
      <c r="G8" s="34">
        <v>0.96</v>
      </c>
      <c r="H8" s="34">
        <v>1.1000000000000001</v>
      </c>
      <c r="I8" s="33">
        <v>927</v>
      </c>
      <c r="J8" s="37">
        <v>158</v>
      </c>
      <c r="K8" s="35">
        <v>9.6</v>
      </c>
      <c r="L8" s="35">
        <v>51.1</v>
      </c>
      <c r="M8" s="35">
        <v>128.4</v>
      </c>
      <c r="N8" s="35">
        <v>17.899999999999999</v>
      </c>
      <c r="O8" s="34">
        <v>0.06</v>
      </c>
      <c r="P8" s="34">
        <v>0.67</v>
      </c>
      <c r="Q8" s="33">
        <v>897</v>
      </c>
      <c r="R8" s="36">
        <v>154</v>
      </c>
      <c r="S8" s="35">
        <v>9.8000000000000007</v>
      </c>
      <c r="T8" s="35">
        <v>45.7</v>
      </c>
      <c r="U8" s="35">
        <v>129.30000000000001</v>
      </c>
      <c r="V8" s="35">
        <v>28.8</v>
      </c>
      <c r="W8" s="34">
        <v>0.4</v>
      </c>
      <c r="X8" s="34">
        <v>0.19</v>
      </c>
      <c r="Y8" s="33">
        <v>899</v>
      </c>
    </row>
    <row r="9" spans="1:25" ht="15" x14ac:dyDescent="0.25">
      <c r="A9" s="38">
        <v>44199</v>
      </c>
      <c r="B9" s="37">
        <v>156</v>
      </c>
      <c r="C9" s="35">
        <v>9.6</v>
      </c>
      <c r="D9" s="35">
        <v>51.9</v>
      </c>
      <c r="E9" s="35">
        <v>127.5</v>
      </c>
      <c r="F9" s="35">
        <v>32.299999999999997</v>
      </c>
      <c r="G9" s="34">
        <v>0.68</v>
      </c>
      <c r="H9" s="34">
        <v>1.1200000000000001</v>
      </c>
      <c r="I9" s="33">
        <v>947</v>
      </c>
      <c r="J9" s="37">
        <v>156</v>
      </c>
      <c r="K9" s="35">
        <v>9.1999999999999993</v>
      </c>
      <c r="L9" s="35">
        <v>71.099999999999994</v>
      </c>
      <c r="M9" s="35">
        <v>128.4</v>
      </c>
      <c r="N9" s="35">
        <v>19</v>
      </c>
      <c r="O9" s="34">
        <v>0.04</v>
      </c>
      <c r="P9" s="34">
        <v>0.72</v>
      </c>
      <c r="Q9" s="33">
        <v>921</v>
      </c>
      <c r="R9" s="36">
        <v>158</v>
      </c>
      <c r="S9" s="35">
        <v>10</v>
      </c>
      <c r="T9" s="35">
        <v>52.4</v>
      </c>
      <c r="U9" s="35">
        <v>128.19999999999999</v>
      </c>
      <c r="V9" s="35">
        <v>27.4</v>
      </c>
      <c r="W9" s="34">
        <v>0.08</v>
      </c>
      <c r="X9" s="34">
        <v>0.24</v>
      </c>
      <c r="Y9" s="33">
        <v>881</v>
      </c>
    </row>
    <row r="10" spans="1:25" ht="15" x14ac:dyDescent="0.25">
      <c r="A10" s="38">
        <v>44200</v>
      </c>
      <c r="B10" s="37"/>
      <c r="C10" s="35"/>
      <c r="D10" s="35"/>
      <c r="E10" s="35"/>
      <c r="F10" s="35"/>
      <c r="G10" s="34"/>
      <c r="H10" s="34"/>
      <c r="I10" s="33"/>
      <c r="J10" s="37">
        <v>158</v>
      </c>
      <c r="K10" s="35">
        <v>10.3</v>
      </c>
      <c r="L10" s="35">
        <v>48.1</v>
      </c>
      <c r="M10" s="35">
        <v>129.19999999999999</v>
      </c>
      <c r="N10" s="35">
        <v>18.899999999999999</v>
      </c>
      <c r="O10" s="34">
        <v>0.06</v>
      </c>
      <c r="P10" s="34">
        <v>0.88</v>
      </c>
      <c r="Q10" s="33">
        <v>883</v>
      </c>
      <c r="R10" s="36">
        <v>156</v>
      </c>
      <c r="S10" s="35">
        <v>10.199999999999999</v>
      </c>
      <c r="T10" s="35">
        <v>36.1</v>
      </c>
      <c r="U10" s="35">
        <v>127.1</v>
      </c>
      <c r="V10" s="35">
        <v>24.5</v>
      </c>
      <c r="W10" s="34">
        <v>0.19</v>
      </c>
      <c r="X10" s="34">
        <v>0.23</v>
      </c>
      <c r="Y10" s="33">
        <v>863</v>
      </c>
    </row>
    <row r="11" spans="1:25" ht="15" x14ac:dyDescent="0.25">
      <c r="A11" s="38">
        <v>44201</v>
      </c>
      <c r="B11" s="37">
        <v>158</v>
      </c>
      <c r="C11" s="35">
        <v>10</v>
      </c>
      <c r="D11" s="35">
        <v>28.6</v>
      </c>
      <c r="E11" s="35">
        <v>130</v>
      </c>
      <c r="F11" s="35">
        <v>32.700000000000003</v>
      </c>
      <c r="G11" s="34">
        <v>0.59</v>
      </c>
      <c r="H11" s="34">
        <v>1.17</v>
      </c>
      <c r="I11" s="33">
        <v>929</v>
      </c>
      <c r="J11" s="37">
        <v>157</v>
      </c>
      <c r="K11" s="35">
        <v>10.3</v>
      </c>
      <c r="L11" s="35">
        <v>40.299999999999997</v>
      </c>
      <c r="M11" s="35">
        <v>132.1</v>
      </c>
      <c r="N11" s="35">
        <v>17.100000000000001</v>
      </c>
      <c r="O11" s="34">
        <v>0.11</v>
      </c>
      <c r="P11" s="34">
        <v>0.61</v>
      </c>
      <c r="Q11" s="33">
        <v>901</v>
      </c>
      <c r="R11" s="36">
        <v>156</v>
      </c>
      <c r="S11" s="35">
        <v>10.1</v>
      </c>
      <c r="T11" s="35">
        <v>29.7</v>
      </c>
      <c r="U11" s="35">
        <v>129</v>
      </c>
      <c r="V11" s="35">
        <v>25.4</v>
      </c>
      <c r="W11" s="34">
        <v>0.13</v>
      </c>
      <c r="X11" s="34">
        <v>0.22</v>
      </c>
      <c r="Y11" s="33">
        <v>877</v>
      </c>
    </row>
    <row r="12" spans="1:25" ht="15" x14ac:dyDescent="0.25">
      <c r="A12" s="38">
        <v>44202</v>
      </c>
      <c r="B12" s="37">
        <v>158</v>
      </c>
      <c r="C12" s="35">
        <v>10</v>
      </c>
      <c r="D12" s="35">
        <v>26.1</v>
      </c>
      <c r="E12" s="35">
        <v>127.4</v>
      </c>
      <c r="F12" s="35">
        <v>25.6</v>
      </c>
      <c r="G12" s="34">
        <v>0.65</v>
      </c>
      <c r="H12" s="34">
        <v>1.1399999999999999</v>
      </c>
      <c r="I12" s="33">
        <v>936</v>
      </c>
      <c r="J12" s="37">
        <v>156</v>
      </c>
      <c r="K12" s="35">
        <v>9.4</v>
      </c>
      <c r="L12" s="35">
        <v>31.7</v>
      </c>
      <c r="M12" s="35">
        <v>129.1</v>
      </c>
      <c r="N12" s="35">
        <v>20.6</v>
      </c>
      <c r="O12" s="34">
        <v>0.05</v>
      </c>
      <c r="P12" s="34">
        <v>0.52</v>
      </c>
      <c r="Q12" s="33">
        <v>915</v>
      </c>
      <c r="R12" s="36">
        <v>154</v>
      </c>
      <c r="S12" s="35">
        <v>9.9</v>
      </c>
      <c r="T12" s="35">
        <v>23.6</v>
      </c>
      <c r="U12" s="35">
        <v>128.30000000000001</v>
      </c>
      <c r="V12" s="35">
        <v>25.3</v>
      </c>
      <c r="W12" s="34">
        <v>0.06</v>
      </c>
      <c r="X12" s="34">
        <v>0.18</v>
      </c>
      <c r="Y12" s="33">
        <v>884</v>
      </c>
    </row>
    <row r="13" spans="1:25" ht="15" x14ac:dyDescent="0.25">
      <c r="A13" s="38">
        <v>44203</v>
      </c>
      <c r="B13" s="37">
        <v>157</v>
      </c>
      <c r="C13" s="35">
        <v>9.8000000000000007</v>
      </c>
      <c r="D13" s="35">
        <v>33.299999999999997</v>
      </c>
      <c r="E13" s="35">
        <v>129.5</v>
      </c>
      <c r="F13" s="35">
        <v>27.8</v>
      </c>
      <c r="G13" s="34">
        <v>0.51</v>
      </c>
      <c r="H13" s="34">
        <v>1.1599999999999999</v>
      </c>
      <c r="I13" s="33">
        <v>942</v>
      </c>
      <c r="J13" s="37">
        <v>156</v>
      </c>
      <c r="K13" s="35">
        <v>8.9</v>
      </c>
      <c r="L13" s="35">
        <v>39.299999999999997</v>
      </c>
      <c r="M13" s="35">
        <v>127.8</v>
      </c>
      <c r="N13" s="35">
        <v>20.399999999999999</v>
      </c>
      <c r="O13" s="34">
        <v>0.04</v>
      </c>
      <c r="P13" s="34">
        <v>0.69</v>
      </c>
      <c r="Q13" s="33">
        <v>927</v>
      </c>
      <c r="R13" s="36">
        <v>154</v>
      </c>
      <c r="S13" s="35">
        <v>9.6999999999999993</v>
      </c>
      <c r="T13" s="35">
        <v>30.8</v>
      </c>
      <c r="U13" s="35">
        <v>129.30000000000001</v>
      </c>
      <c r="V13" s="35">
        <v>23.9</v>
      </c>
      <c r="W13" s="34">
        <v>0.02</v>
      </c>
      <c r="X13" s="34">
        <v>0.19</v>
      </c>
      <c r="Y13" s="33">
        <v>892</v>
      </c>
    </row>
    <row r="14" spans="1:25" ht="15" x14ac:dyDescent="0.25">
      <c r="A14" s="38">
        <v>44204</v>
      </c>
      <c r="B14" s="37">
        <v>156</v>
      </c>
      <c r="C14" s="35">
        <v>9.9</v>
      </c>
      <c r="D14" s="35">
        <v>28.9</v>
      </c>
      <c r="E14" s="35">
        <v>127.7</v>
      </c>
      <c r="F14" s="35">
        <v>34.4</v>
      </c>
      <c r="G14" s="34">
        <v>0.55000000000000004</v>
      </c>
      <c r="H14" s="34">
        <v>1.21</v>
      </c>
      <c r="I14" s="33">
        <v>940</v>
      </c>
      <c r="J14" s="37">
        <v>156</v>
      </c>
      <c r="K14" s="35">
        <v>9</v>
      </c>
      <c r="L14" s="35">
        <v>40.1</v>
      </c>
      <c r="M14" s="35">
        <v>129.1</v>
      </c>
      <c r="N14" s="35">
        <v>18.8</v>
      </c>
      <c r="O14" s="34">
        <v>0.11</v>
      </c>
      <c r="P14" s="34">
        <v>0.81</v>
      </c>
      <c r="Q14" s="33">
        <v>925</v>
      </c>
      <c r="R14" s="36">
        <v>154</v>
      </c>
      <c r="S14" s="35">
        <v>9.8000000000000007</v>
      </c>
      <c r="T14" s="35">
        <v>32.6</v>
      </c>
      <c r="U14" s="35">
        <v>129.69999999999999</v>
      </c>
      <c r="V14" s="35">
        <v>24.2</v>
      </c>
      <c r="W14" s="34">
        <v>0.04</v>
      </c>
      <c r="X14" s="34">
        <v>0.21</v>
      </c>
      <c r="Y14" s="33">
        <v>893</v>
      </c>
    </row>
    <row r="15" spans="1:25" ht="15" x14ac:dyDescent="0.25">
      <c r="A15" s="38">
        <v>44205</v>
      </c>
      <c r="B15" s="37">
        <v>158</v>
      </c>
      <c r="C15" s="35">
        <v>10.1</v>
      </c>
      <c r="D15" s="35">
        <v>29.6</v>
      </c>
      <c r="E15" s="35">
        <v>127.8</v>
      </c>
      <c r="F15" s="35">
        <v>36.6</v>
      </c>
      <c r="G15" s="34">
        <v>0.5</v>
      </c>
      <c r="H15" s="34">
        <v>1.23</v>
      </c>
      <c r="I15" s="33">
        <v>931</v>
      </c>
      <c r="J15" s="37">
        <v>156</v>
      </c>
      <c r="K15" s="35">
        <v>8.9</v>
      </c>
      <c r="L15" s="35">
        <v>45.5</v>
      </c>
      <c r="M15" s="35">
        <v>126.6</v>
      </c>
      <c r="N15" s="35">
        <v>15.6</v>
      </c>
      <c r="O15" s="34">
        <v>7.0000000000000007E-2</v>
      </c>
      <c r="P15" s="34">
        <v>0.88</v>
      </c>
      <c r="Q15" s="33">
        <v>931</v>
      </c>
      <c r="R15" s="36">
        <v>154</v>
      </c>
      <c r="S15" s="35">
        <v>9.9</v>
      </c>
      <c r="T15" s="35">
        <v>36.5</v>
      </c>
      <c r="U15" s="35">
        <v>129.4</v>
      </c>
      <c r="V15" s="35">
        <v>27.7</v>
      </c>
      <c r="W15" s="34">
        <v>0.04</v>
      </c>
      <c r="X15" s="34">
        <v>0.24</v>
      </c>
      <c r="Y15" s="33">
        <v>887</v>
      </c>
    </row>
    <row r="16" spans="1:25" ht="15" x14ac:dyDescent="0.25">
      <c r="A16" s="38">
        <v>44206</v>
      </c>
      <c r="B16" s="37">
        <v>160</v>
      </c>
      <c r="C16" s="35">
        <v>9.8000000000000007</v>
      </c>
      <c r="D16" s="35">
        <v>54.5</v>
      </c>
      <c r="E16" s="35">
        <v>128</v>
      </c>
      <c r="F16" s="35">
        <v>34.9</v>
      </c>
      <c r="G16" s="34">
        <v>0.64</v>
      </c>
      <c r="H16" s="34">
        <v>1.21</v>
      </c>
      <c r="I16" s="33">
        <v>945</v>
      </c>
      <c r="J16" s="37">
        <v>158</v>
      </c>
      <c r="K16" s="35">
        <v>9.1</v>
      </c>
      <c r="L16" s="35">
        <v>79.900000000000006</v>
      </c>
      <c r="M16" s="35">
        <v>130.1</v>
      </c>
      <c r="N16" s="35">
        <v>16.600000000000001</v>
      </c>
      <c r="O16" s="34">
        <v>0.04</v>
      </c>
      <c r="P16" s="34">
        <v>0.71</v>
      </c>
      <c r="Q16" s="33">
        <v>924</v>
      </c>
      <c r="R16" s="36">
        <v>153</v>
      </c>
      <c r="S16" s="35">
        <v>9.9</v>
      </c>
      <c r="T16" s="35">
        <v>52.8</v>
      </c>
      <c r="U16" s="35">
        <v>127.3</v>
      </c>
      <c r="V16" s="35">
        <v>25.9</v>
      </c>
      <c r="W16" s="34">
        <v>0.09</v>
      </c>
      <c r="X16" s="34">
        <v>0.22</v>
      </c>
      <c r="Y16" s="33">
        <v>894</v>
      </c>
    </row>
    <row r="17" spans="1:25" ht="15" x14ac:dyDescent="0.25">
      <c r="A17" s="38">
        <v>44207</v>
      </c>
      <c r="B17" s="37">
        <v>158</v>
      </c>
      <c r="C17" s="35">
        <v>9.9</v>
      </c>
      <c r="D17" s="35">
        <v>60.1</v>
      </c>
      <c r="E17" s="35">
        <v>126.4</v>
      </c>
      <c r="F17" s="35">
        <v>32.299999999999997</v>
      </c>
      <c r="G17" s="34">
        <v>0.72</v>
      </c>
      <c r="H17" s="34">
        <v>1.21</v>
      </c>
      <c r="I17" s="33">
        <v>933</v>
      </c>
      <c r="J17" s="37">
        <v>158</v>
      </c>
      <c r="K17" s="35">
        <v>8.8000000000000007</v>
      </c>
      <c r="L17" s="35">
        <v>71.900000000000006</v>
      </c>
      <c r="M17" s="35">
        <v>129.1</v>
      </c>
      <c r="N17" s="35">
        <v>21.8</v>
      </c>
      <c r="O17" s="34">
        <v>0.05</v>
      </c>
      <c r="P17" s="34">
        <v>0.48</v>
      </c>
      <c r="Q17" s="33">
        <v>923</v>
      </c>
      <c r="R17" s="36"/>
      <c r="S17" s="35"/>
      <c r="T17" s="35"/>
      <c r="U17" s="35"/>
      <c r="V17" s="35"/>
      <c r="W17" s="34"/>
      <c r="X17" s="34"/>
      <c r="Y17" s="33"/>
    </row>
    <row r="18" spans="1:25" ht="15" x14ac:dyDescent="0.25">
      <c r="A18" s="38">
        <v>44208</v>
      </c>
      <c r="B18" s="37">
        <v>157</v>
      </c>
      <c r="C18" s="35">
        <v>9.9</v>
      </c>
      <c r="D18" s="35">
        <v>85.2</v>
      </c>
      <c r="E18" s="35">
        <v>126.1</v>
      </c>
      <c r="F18" s="35">
        <v>32.299999999999997</v>
      </c>
      <c r="G18" s="34">
        <v>0.76</v>
      </c>
      <c r="H18" s="34">
        <v>1.1499999999999999</v>
      </c>
      <c r="I18" s="33">
        <v>929</v>
      </c>
      <c r="J18" s="37">
        <v>157</v>
      </c>
      <c r="K18" s="35">
        <v>8.6999999999999993</v>
      </c>
      <c r="L18" s="35">
        <v>102.1</v>
      </c>
      <c r="M18" s="35">
        <v>128.9</v>
      </c>
      <c r="N18" s="35">
        <v>26.9</v>
      </c>
      <c r="O18" s="34">
        <v>0.06</v>
      </c>
      <c r="P18" s="34">
        <v>0.43</v>
      </c>
      <c r="Q18" s="33">
        <v>925</v>
      </c>
      <c r="R18" s="36"/>
      <c r="S18" s="35"/>
      <c r="T18" s="35"/>
      <c r="U18" s="35"/>
      <c r="V18" s="35"/>
      <c r="W18" s="34"/>
      <c r="X18" s="34"/>
      <c r="Y18" s="33"/>
    </row>
    <row r="19" spans="1:25" ht="15" x14ac:dyDescent="0.25">
      <c r="A19" s="38">
        <v>44209</v>
      </c>
      <c r="B19" s="37">
        <v>156</v>
      </c>
      <c r="C19" s="35">
        <v>9.6999999999999993</v>
      </c>
      <c r="D19" s="35">
        <v>56.7</v>
      </c>
      <c r="E19" s="35">
        <v>121.5</v>
      </c>
      <c r="F19" s="35">
        <v>25</v>
      </c>
      <c r="G19" s="34">
        <v>0.39</v>
      </c>
      <c r="H19" s="34">
        <v>1.1499999999999999</v>
      </c>
      <c r="I19" s="33">
        <v>930</v>
      </c>
      <c r="J19" s="37">
        <v>156</v>
      </c>
      <c r="K19" s="35">
        <v>9</v>
      </c>
      <c r="L19" s="35">
        <v>64.8</v>
      </c>
      <c r="M19" s="35">
        <v>128.4</v>
      </c>
      <c r="N19" s="35">
        <v>19.5</v>
      </c>
      <c r="O19" s="34">
        <v>7.0000000000000007E-2</v>
      </c>
      <c r="P19" s="34">
        <v>0.83</v>
      </c>
      <c r="Q19" s="33">
        <v>915</v>
      </c>
      <c r="R19" s="36">
        <v>151</v>
      </c>
      <c r="S19" s="35">
        <v>9</v>
      </c>
      <c r="T19" s="35">
        <v>110.7</v>
      </c>
      <c r="U19" s="35">
        <v>129.4</v>
      </c>
      <c r="V19" s="35">
        <v>30.9</v>
      </c>
      <c r="W19" s="34">
        <v>0.11</v>
      </c>
      <c r="X19" s="34">
        <v>0.22</v>
      </c>
      <c r="Y19" s="33">
        <v>878</v>
      </c>
    </row>
    <row r="20" spans="1:25" ht="15" x14ac:dyDescent="0.25">
      <c r="A20" s="38">
        <v>44210</v>
      </c>
      <c r="B20" s="37">
        <v>157</v>
      </c>
      <c r="C20" s="35">
        <v>9.6999999999999993</v>
      </c>
      <c r="D20" s="35">
        <v>51</v>
      </c>
      <c r="E20" s="35">
        <v>124.5</v>
      </c>
      <c r="F20" s="35">
        <v>22.7</v>
      </c>
      <c r="G20" s="34">
        <v>0.55000000000000004</v>
      </c>
      <c r="H20" s="34">
        <v>1.19</v>
      </c>
      <c r="I20" s="33">
        <v>937</v>
      </c>
      <c r="J20" s="37">
        <v>158</v>
      </c>
      <c r="K20" s="35">
        <v>8.6</v>
      </c>
      <c r="L20" s="35">
        <v>59.3</v>
      </c>
      <c r="M20" s="35">
        <v>130.1</v>
      </c>
      <c r="N20" s="35">
        <v>18.600000000000001</v>
      </c>
      <c r="O20" s="34">
        <v>0.06</v>
      </c>
      <c r="P20" s="34">
        <v>1.53</v>
      </c>
      <c r="Q20" s="33">
        <v>923</v>
      </c>
      <c r="R20" s="36">
        <v>154</v>
      </c>
      <c r="S20" s="35">
        <v>9.3000000000000007</v>
      </c>
      <c r="T20" s="35">
        <v>114.8</v>
      </c>
      <c r="U20" s="35">
        <v>129.9</v>
      </c>
      <c r="V20" s="35">
        <v>26.6</v>
      </c>
      <c r="W20" s="34">
        <v>0.19</v>
      </c>
      <c r="X20" s="34">
        <v>0.24</v>
      </c>
      <c r="Y20" s="33">
        <v>860</v>
      </c>
    </row>
    <row r="21" spans="1:25" ht="15" x14ac:dyDescent="0.25">
      <c r="A21" s="38">
        <v>44211</v>
      </c>
      <c r="B21" s="37">
        <v>157</v>
      </c>
      <c r="C21" s="35">
        <v>9.9</v>
      </c>
      <c r="D21" s="35">
        <v>55.4</v>
      </c>
      <c r="E21" s="35">
        <v>122.6</v>
      </c>
      <c r="F21" s="35">
        <v>28.3</v>
      </c>
      <c r="G21" s="34">
        <v>0.64</v>
      </c>
      <c r="H21" s="34">
        <v>1.19</v>
      </c>
      <c r="I21" s="33">
        <v>922</v>
      </c>
      <c r="J21" s="37"/>
      <c r="K21" s="35"/>
      <c r="L21" s="35"/>
      <c r="M21" s="35"/>
      <c r="N21" s="35"/>
      <c r="O21" s="34"/>
      <c r="P21" s="34"/>
      <c r="Q21" s="33"/>
      <c r="R21" s="36">
        <v>158</v>
      </c>
      <c r="S21" s="35">
        <v>9.4</v>
      </c>
      <c r="T21" s="35">
        <v>126.3</v>
      </c>
      <c r="U21" s="35">
        <v>132.1</v>
      </c>
      <c r="V21" s="35">
        <v>27.6</v>
      </c>
      <c r="W21" s="34">
        <v>0.1</v>
      </c>
      <c r="X21" s="34">
        <v>0.28000000000000003</v>
      </c>
      <c r="Y21" s="33">
        <v>898</v>
      </c>
    </row>
    <row r="22" spans="1:25" ht="15" x14ac:dyDescent="0.25">
      <c r="A22" s="38">
        <v>44212</v>
      </c>
      <c r="B22" s="37">
        <v>158</v>
      </c>
      <c r="C22" s="35">
        <v>9.9</v>
      </c>
      <c r="D22" s="35">
        <v>40.200000000000003</v>
      </c>
      <c r="E22" s="35">
        <v>126.2</v>
      </c>
      <c r="F22" s="35">
        <v>30.6</v>
      </c>
      <c r="G22" s="34">
        <v>0.5</v>
      </c>
      <c r="H22" s="34">
        <v>1.18</v>
      </c>
      <c r="I22" s="33">
        <v>936</v>
      </c>
      <c r="J22" s="37">
        <v>158</v>
      </c>
      <c r="K22" s="35">
        <v>8.4</v>
      </c>
      <c r="L22" s="35">
        <v>54.6</v>
      </c>
      <c r="M22" s="35">
        <v>127</v>
      </c>
      <c r="N22" s="35">
        <v>17.5</v>
      </c>
      <c r="O22" s="34">
        <v>0.08</v>
      </c>
      <c r="P22" s="34">
        <v>1.59</v>
      </c>
      <c r="Q22" s="33">
        <v>945</v>
      </c>
      <c r="R22" s="36">
        <v>158</v>
      </c>
      <c r="S22" s="35">
        <v>9.3000000000000007</v>
      </c>
      <c r="T22" s="35">
        <v>112.8</v>
      </c>
      <c r="U22" s="35">
        <v>132.19999999999999</v>
      </c>
      <c r="V22" s="35">
        <v>26.1</v>
      </c>
      <c r="W22" s="34">
        <v>0.12</v>
      </c>
      <c r="X22" s="34">
        <v>0.24</v>
      </c>
      <c r="Y22" s="33">
        <v>921</v>
      </c>
    </row>
    <row r="23" spans="1:25" ht="15" x14ac:dyDescent="0.25">
      <c r="A23" s="38">
        <v>44213</v>
      </c>
      <c r="B23" s="37">
        <v>157</v>
      </c>
      <c r="C23" s="35">
        <v>9.6999999999999993</v>
      </c>
      <c r="D23" s="35">
        <v>32.299999999999997</v>
      </c>
      <c r="E23" s="35">
        <v>124.8</v>
      </c>
      <c r="F23" s="35">
        <v>27.5</v>
      </c>
      <c r="G23" s="34">
        <v>0.5</v>
      </c>
      <c r="H23" s="34">
        <v>1.21</v>
      </c>
      <c r="I23" s="33">
        <v>936</v>
      </c>
      <c r="J23" s="37">
        <v>158</v>
      </c>
      <c r="K23" s="35">
        <v>8.6</v>
      </c>
      <c r="L23" s="35">
        <v>41.5</v>
      </c>
      <c r="M23" s="35">
        <v>129.4</v>
      </c>
      <c r="N23" s="35">
        <v>13.2</v>
      </c>
      <c r="O23" s="34">
        <v>7.0000000000000007E-2</v>
      </c>
      <c r="P23" s="34">
        <v>1.88</v>
      </c>
      <c r="Q23" s="33">
        <v>949</v>
      </c>
      <c r="R23" s="36">
        <v>157</v>
      </c>
      <c r="S23" s="35">
        <v>9.5</v>
      </c>
      <c r="T23" s="35">
        <v>98.2</v>
      </c>
      <c r="U23" s="35">
        <v>131.5</v>
      </c>
      <c r="V23" s="35">
        <v>26.2</v>
      </c>
      <c r="W23" s="34">
        <v>0.16</v>
      </c>
      <c r="X23" s="34">
        <v>0.25</v>
      </c>
      <c r="Y23" s="33">
        <v>908</v>
      </c>
    </row>
    <row r="24" spans="1:25" ht="15" x14ac:dyDescent="0.25">
      <c r="A24" s="38">
        <v>44214</v>
      </c>
      <c r="B24" s="37">
        <v>156</v>
      </c>
      <c r="C24" s="35">
        <v>10.3</v>
      </c>
      <c r="D24" s="35">
        <v>18.5</v>
      </c>
      <c r="E24" s="35">
        <v>123.7</v>
      </c>
      <c r="F24" s="35">
        <v>29.2</v>
      </c>
      <c r="G24" s="34">
        <v>0.5</v>
      </c>
      <c r="H24" s="34">
        <v>1.21</v>
      </c>
      <c r="I24" s="33">
        <v>935</v>
      </c>
      <c r="J24" s="37">
        <v>157</v>
      </c>
      <c r="K24" s="35">
        <v>9</v>
      </c>
      <c r="L24" s="35">
        <v>37.1</v>
      </c>
      <c r="M24" s="35">
        <v>127.9</v>
      </c>
      <c r="N24" s="35">
        <v>15.4</v>
      </c>
      <c r="O24" s="34">
        <v>0.09</v>
      </c>
      <c r="P24" s="34">
        <v>1.27</v>
      </c>
      <c r="Q24" s="33">
        <v>937</v>
      </c>
      <c r="R24" s="36">
        <v>153</v>
      </c>
      <c r="S24" s="35">
        <v>9.6999999999999993</v>
      </c>
      <c r="T24" s="35">
        <v>75.400000000000006</v>
      </c>
      <c r="U24" s="35">
        <v>132.5</v>
      </c>
      <c r="V24" s="35">
        <v>23.6</v>
      </c>
      <c r="W24" s="34">
        <v>0.12</v>
      </c>
      <c r="X24" s="34">
        <v>0.25</v>
      </c>
      <c r="Y24" s="33">
        <v>904</v>
      </c>
    </row>
    <row r="25" spans="1:25" ht="15" x14ac:dyDescent="0.25">
      <c r="A25" s="38">
        <v>44215</v>
      </c>
      <c r="B25" s="37"/>
      <c r="C25" s="35"/>
      <c r="D25" s="35"/>
      <c r="E25" s="35"/>
      <c r="F25" s="35"/>
      <c r="G25" s="34"/>
      <c r="H25" s="34"/>
      <c r="I25" s="33"/>
      <c r="J25" s="37"/>
      <c r="K25" s="35"/>
      <c r="L25" s="35"/>
      <c r="M25" s="35"/>
      <c r="N25" s="35"/>
      <c r="O25" s="34"/>
      <c r="P25" s="34"/>
      <c r="Q25" s="33"/>
      <c r="R25" s="36"/>
      <c r="S25" s="35"/>
      <c r="T25" s="35"/>
      <c r="U25" s="35"/>
      <c r="V25" s="35"/>
      <c r="W25" s="34"/>
      <c r="X25" s="34"/>
      <c r="Y25" s="33"/>
    </row>
    <row r="26" spans="1:25" ht="15" x14ac:dyDescent="0.25">
      <c r="A26" s="38">
        <v>44216</v>
      </c>
      <c r="B26" s="37"/>
      <c r="C26" s="35"/>
      <c r="D26" s="35"/>
      <c r="E26" s="35"/>
      <c r="F26" s="35"/>
      <c r="G26" s="34"/>
      <c r="H26" s="34"/>
      <c r="I26" s="33"/>
      <c r="J26" s="37">
        <v>158</v>
      </c>
      <c r="K26" s="35">
        <v>9.1</v>
      </c>
      <c r="L26" s="35">
        <v>123.8</v>
      </c>
      <c r="M26" s="35">
        <v>128.4</v>
      </c>
      <c r="N26" s="35">
        <v>20.100000000000001</v>
      </c>
      <c r="O26" s="34">
        <v>7.0000000000000007E-2</v>
      </c>
      <c r="P26" s="34">
        <v>0.9</v>
      </c>
      <c r="Q26" s="33">
        <v>940</v>
      </c>
      <c r="R26" s="36">
        <v>153</v>
      </c>
      <c r="S26" s="35">
        <v>9.6</v>
      </c>
      <c r="T26" s="35">
        <v>165.2</v>
      </c>
      <c r="U26" s="35">
        <v>131.30000000000001</v>
      </c>
      <c r="V26" s="35">
        <v>25.5</v>
      </c>
      <c r="W26" s="34">
        <v>0.1</v>
      </c>
      <c r="X26" s="34">
        <v>0.25</v>
      </c>
      <c r="Y26" s="33">
        <v>922</v>
      </c>
    </row>
    <row r="27" spans="1:25" ht="15" x14ac:dyDescent="0.25">
      <c r="A27" s="38">
        <v>44217</v>
      </c>
      <c r="B27" s="37">
        <v>151</v>
      </c>
      <c r="C27" s="35">
        <v>10</v>
      </c>
      <c r="D27" s="35">
        <v>127.6</v>
      </c>
      <c r="E27" s="35">
        <v>139.6</v>
      </c>
      <c r="F27" s="35">
        <v>36.299999999999997</v>
      </c>
      <c r="G27" s="34">
        <v>0.63</v>
      </c>
      <c r="H27" s="34">
        <v>1.18</v>
      </c>
      <c r="I27" s="33">
        <v>892</v>
      </c>
      <c r="J27" s="37">
        <v>156</v>
      </c>
      <c r="K27" s="35">
        <v>9.1</v>
      </c>
      <c r="L27" s="35">
        <v>86.5</v>
      </c>
      <c r="M27" s="35">
        <v>130.19999999999999</v>
      </c>
      <c r="N27" s="35">
        <v>15.1</v>
      </c>
      <c r="O27" s="34">
        <v>7.0000000000000007E-2</v>
      </c>
      <c r="P27" s="34">
        <v>0.87</v>
      </c>
      <c r="Q27" s="33">
        <v>933</v>
      </c>
      <c r="R27" s="36">
        <v>151</v>
      </c>
      <c r="S27" s="35">
        <v>9.3000000000000007</v>
      </c>
      <c r="T27" s="35">
        <v>112.5</v>
      </c>
      <c r="U27" s="35">
        <v>134.19999999999999</v>
      </c>
      <c r="V27" s="35">
        <v>23</v>
      </c>
      <c r="W27" s="34">
        <v>0.09</v>
      </c>
      <c r="X27" s="34">
        <v>0.25</v>
      </c>
      <c r="Y27" s="33">
        <v>925</v>
      </c>
    </row>
    <row r="28" spans="1:25" ht="15" x14ac:dyDescent="0.25">
      <c r="A28" s="38">
        <v>44218</v>
      </c>
      <c r="B28" s="37">
        <v>155</v>
      </c>
      <c r="C28" s="35">
        <v>10.6</v>
      </c>
      <c r="D28" s="35">
        <v>168.1</v>
      </c>
      <c r="E28" s="35">
        <v>144</v>
      </c>
      <c r="F28" s="35">
        <v>36.6</v>
      </c>
      <c r="G28" s="34">
        <v>0.44</v>
      </c>
      <c r="H28" s="34">
        <v>1.26</v>
      </c>
      <c r="I28" s="33">
        <v>881</v>
      </c>
      <c r="J28" s="37">
        <v>156</v>
      </c>
      <c r="K28" s="35">
        <v>9.1999999999999993</v>
      </c>
      <c r="L28" s="35">
        <v>84.2</v>
      </c>
      <c r="M28" s="35">
        <v>132.5</v>
      </c>
      <c r="N28" s="35">
        <v>15.5</v>
      </c>
      <c r="O28" s="34">
        <v>0.06</v>
      </c>
      <c r="P28" s="34">
        <v>1.52</v>
      </c>
      <c r="Q28" s="33">
        <v>942</v>
      </c>
      <c r="R28" s="36">
        <v>153</v>
      </c>
      <c r="S28" s="35">
        <v>9.6999999999999993</v>
      </c>
      <c r="T28" s="35">
        <v>103.7</v>
      </c>
      <c r="U28" s="35">
        <v>155.69999999999999</v>
      </c>
      <c r="V28" s="35">
        <v>24.1</v>
      </c>
      <c r="W28" s="34">
        <v>0.09</v>
      </c>
      <c r="X28" s="34">
        <v>0.28999999999999998</v>
      </c>
      <c r="Y28" s="33">
        <v>926</v>
      </c>
    </row>
    <row r="29" spans="1:25" ht="15" x14ac:dyDescent="0.25">
      <c r="A29" s="38">
        <v>44219</v>
      </c>
      <c r="B29" s="37">
        <v>151</v>
      </c>
      <c r="C29" s="35">
        <v>10</v>
      </c>
      <c r="D29" s="35">
        <v>130.1</v>
      </c>
      <c r="E29" s="35">
        <v>130.9</v>
      </c>
      <c r="F29" s="35">
        <v>31.7</v>
      </c>
      <c r="G29" s="34">
        <v>0.33</v>
      </c>
      <c r="H29" s="34">
        <v>1.42</v>
      </c>
      <c r="I29" s="33">
        <v>916</v>
      </c>
      <c r="J29" s="37">
        <v>155</v>
      </c>
      <c r="K29" s="35">
        <v>8.6999999999999993</v>
      </c>
      <c r="L29" s="35">
        <v>78</v>
      </c>
      <c r="M29" s="35">
        <v>130.9</v>
      </c>
      <c r="N29" s="35">
        <v>18.8</v>
      </c>
      <c r="O29" s="34">
        <v>0.05</v>
      </c>
      <c r="P29" s="34">
        <v>1.08</v>
      </c>
      <c r="Q29" s="33">
        <v>949</v>
      </c>
      <c r="R29" s="36">
        <v>154</v>
      </c>
      <c r="S29" s="35">
        <v>9.3000000000000007</v>
      </c>
      <c r="T29" s="35">
        <v>102.6</v>
      </c>
      <c r="U29" s="35">
        <v>140.5</v>
      </c>
      <c r="V29" s="35">
        <v>22.8</v>
      </c>
      <c r="W29" s="34">
        <v>0.05</v>
      </c>
      <c r="X29" s="34">
        <v>0.3</v>
      </c>
      <c r="Y29" s="33">
        <v>927</v>
      </c>
    </row>
    <row r="30" spans="1:25" ht="15" x14ac:dyDescent="0.25">
      <c r="A30" s="38">
        <v>44220</v>
      </c>
      <c r="B30" s="37">
        <v>154</v>
      </c>
      <c r="C30" s="35">
        <v>10.7</v>
      </c>
      <c r="D30" s="35">
        <v>179.9</v>
      </c>
      <c r="E30" s="35">
        <v>132.69999999999999</v>
      </c>
      <c r="F30" s="35">
        <v>26.9</v>
      </c>
      <c r="G30" s="34">
        <v>0.37</v>
      </c>
      <c r="H30" s="34">
        <v>1.86</v>
      </c>
      <c r="I30" s="33">
        <v>890</v>
      </c>
      <c r="J30" s="37">
        <v>156</v>
      </c>
      <c r="K30" s="35">
        <v>8.6999999999999993</v>
      </c>
      <c r="L30" s="35">
        <v>126.1</v>
      </c>
      <c r="M30" s="35">
        <v>130.1</v>
      </c>
      <c r="N30" s="35">
        <v>13.8</v>
      </c>
      <c r="O30" s="34">
        <v>0.04</v>
      </c>
      <c r="P30" s="34">
        <v>0.37</v>
      </c>
      <c r="Q30" s="33">
        <v>952</v>
      </c>
      <c r="R30" s="36">
        <v>157</v>
      </c>
      <c r="S30" s="35">
        <v>9.3000000000000007</v>
      </c>
      <c r="T30" s="35">
        <v>166.6</v>
      </c>
      <c r="U30" s="35">
        <v>130.4</v>
      </c>
      <c r="V30" s="35">
        <v>24.8</v>
      </c>
      <c r="W30" s="34">
        <v>0.21</v>
      </c>
      <c r="X30" s="34">
        <v>0.33</v>
      </c>
      <c r="Y30" s="33">
        <v>919</v>
      </c>
    </row>
    <row r="31" spans="1:25" ht="15" x14ac:dyDescent="0.25">
      <c r="A31" s="38">
        <v>44221</v>
      </c>
      <c r="B31" s="37">
        <v>151</v>
      </c>
      <c r="C31" s="35">
        <v>9.3000000000000007</v>
      </c>
      <c r="D31" s="35">
        <v>140.4</v>
      </c>
      <c r="E31" s="35">
        <v>125.4</v>
      </c>
      <c r="F31" s="35">
        <v>48.1</v>
      </c>
      <c r="G31" s="34">
        <v>0.5</v>
      </c>
      <c r="H31" s="34">
        <v>1.97</v>
      </c>
      <c r="I31" s="33">
        <v>953</v>
      </c>
      <c r="J31" s="37">
        <v>152</v>
      </c>
      <c r="K31" s="35">
        <v>8.8000000000000007</v>
      </c>
      <c r="L31" s="35">
        <v>81.8</v>
      </c>
      <c r="M31" s="35">
        <v>129.9</v>
      </c>
      <c r="N31" s="35">
        <v>22.1</v>
      </c>
      <c r="O31" s="34">
        <v>7.0000000000000007E-2</v>
      </c>
      <c r="P31" s="34">
        <v>0.19</v>
      </c>
      <c r="Q31" s="33">
        <v>952</v>
      </c>
      <c r="R31" s="36">
        <v>153</v>
      </c>
      <c r="S31" s="35">
        <v>9.1</v>
      </c>
      <c r="T31" s="35">
        <v>107.7</v>
      </c>
      <c r="U31" s="35">
        <v>133.69999999999999</v>
      </c>
      <c r="V31" s="35">
        <v>20.399999999999999</v>
      </c>
      <c r="W31" s="34">
        <v>0.18</v>
      </c>
      <c r="X31" s="34">
        <v>0.28999999999999998</v>
      </c>
      <c r="Y31" s="33">
        <v>936</v>
      </c>
    </row>
    <row r="32" spans="1:25" ht="15" x14ac:dyDescent="0.25">
      <c r="A32" s="38">
        <v>44222</v>
      </c>
      <c r="B32" s="37">
        <v>153</v>
      </c>
      <c r="C32" s="35"/>
      <c r="D32" s="35"/>
      <c r="E32" s="35"/>
      <c r="F32" s="35"/>
      <c r="G32" s="34"/>
      <c r="H32" s="34">
        <v>0.96</v>
      </c>
      <c r="I32" s="33">
        <v>930</v>
      </c>
      <c r="J32" s="37">
        <v>153</v>
      </c>
      <c r="K32" s="35">
        <v>9.1</v>
      </c>
      <c r="L32" s="35">
        <v>95.9</v>
      </c>
      <c r="M32" s="35">
        <v>131.30000000000001</v>
      </c>
      <c r="N32" s="35">
        <v>19.8</v>
      </c>
      <c r="O32" s="34">
        <v>0.1</v>
      </c>
      <c r="P32" s="34">
        <v>0.4</v>
      </c>
      <c r="Q32" s="33">
        <v>937</v>
      </c>
      <c r="R32" s="36">
        <v>151</v>
      </c>
      <c r="S32" s="35">
        <v>9.4</v>
      </c>
      <c r="T32" s="35">
        <v>104.3</v>
      </c>
      <c r="U32" s="35">
        <v>134</v>
      </c>
      <c r="V32" s="35">
        <v>22.5</v>
      </c>
      <c r="W32" s="34">
        <v>0.19</v>
      </c>
      <c r="X32" s="34">
        <v>0.25</v>
      </c>
      <c r="Y32" s="33">
        <v>919</v>
      </c>
    </row>
    <row r="33" spans="1:25" ht="15" x14ac:dyDescent="0.25">
      <c r="A33" s="38">
        <v>44223</v>
      </c>
      <c r="B33" s="37">
        <v>155</v>
      </c>
      <c r="C33" s="35">
        <v>10</v>
      </c>
      <c r="D33" s="35">
        <v>106.8</v>
      </c>
      <c r="E33" s="35">
        <v>129.80000000000001</v>
      </c>
      <c r="F33" s="35">
        <v>25.6</v>
      </c>
      <c r="G33" s="34">
        <v>0.42</v>
      </c>
      <c r="H33" s="34">
        <v>1</v>
      </c>
      <c r="I33" s="33">
        <v>928</v>
      </c>
      <c r="J33" s="37">
        <v>153</v>
      </c>
      <c r="K33" s="35">
        <v>9.1999999999999993</v>
      </c>
      <c r="L33" s="35">
        <v>70.5</v>
      </c>
      <c r="M33" s="35">
        <v>133.1</v>
      </c>
      <c r="N33" s="35">
        <v>24.3</v>
      </c>
      <c r="O33" s="34">
        <v>0.09</v>
      </c>
      <c r="P33" s="34">
        <v>0.55000000000000004</v>
      </c>
      <c r="Q33" s="33">
        <v>956</v>
      </c>
      <c r="R33" s="36">
        <v>153</v>
      </c>
      <c r="S33" s="35"/>
      <c r="T33" s="35"/>
      <c r="U33" s="35"/>
      <c r="V33" s="35"/>
      <c r="W33" s="34"/>
      <c r="X33" s="34">
        <v>0.27</v>
      </c>
      <c r="Y33" s="33">
        <v>924</v>
      </c>
    </row>
    <row r="34" spans="1:25" ht="15" x14ac:dyDescent="0.25">
      <c r="A34" s="38">
        <v>44224</v>
      </c>
      <c r="B34" s="37">
        <v>156</v>
      </c>
      <c r="C34" s="35">
        <v>10.1</v>
      </c>
      <c r="D34" s="35">
        <v>99.7</v>
      </c>
      <c r="E34" s="35">
        <v>131.1</v>
      </c>
      <c r="F34" s="35">
        <v>24.6</v>
      </c>
      <c r="G34" s="34">
        <v>0.41</v>
      </c>
      <c r="H34" s="34">
        <v>1</v>
      </c>
      <c r="I34" s="33">
        <v>924</v>
      </c>
      <c r="J34" s="37">
        <v>153</v>
      </c>
      <c r="K34" s="35">
        <v>9.1</v>
      </c>
      <c r="L34" s="35">
        <v>52.3</v>
      </c>
      <c r="M34" s="35">
        <v>130.6</v>
      </c>
      <c r="N34" s="35">
        <v>18.600000000000001</v>
      </c>
      <c r="O34" s="34">
        <v>0.08</v>
      </c>
      <c r="P34" s="34">
        <v>0.45</v>
      </c>
      <c r="Q34" s="33">
        <v>948</v>
      </c>
      <c r="R34" s="36">
        <v>153</v>
      </c>
      <c r="S34" s="35">
        <v>9.8000000000000007</v>
      </c>
      <c r="T34" s="35">
        <v>81.2</v>
      </c>
      <c r="U34" s="35">
        <v>133.19999999999999</v>
      </c>
      <c r="V34" s="35">
        <v>31.1</v>
      </c>
      <c r="W34" s="34">
        <v>1.04</v>
      </c>
      <c r="X34" s="34">
        <v>0.27</v>
      </c>
      <c r="Y34" s="33">
        <v>928</v>
      </c>
    </row>
    <row r="35" spans="1:25" ht="15" x14ac:dyDescent="0.25">
      <c r="A35" s="38">
        <v>44225</v>
      </c>
      <c r="B35" s="37">
        <v>154</v>
      </c>
      <c r="C35" s="35">
        <v>9.6999999999999993</v>
      </c>
      <c r="D35" s="35">
        <v>81.7</v>
      </c>
      <c r="E35" s="35">
        <v>129.69999999999999</v>
      </c>
      <c r="F35" s="35">
        <v>36.1</v>
      </c>
      <c r="G35" s="34">
        <v>0.44</v>
      </c>
      <c r="H35" s="34">
        <v>1.03</v>
      </c>
      <c r="I35" s="33">
        <v>947</v>
      </c>
      <c r="J35" s="37">
        <v>153</v>
      </c>
      <c r="K35" s="35">
        <v>8.9</v>
      </c>
      <c r="L35" s="35">
        <v>52.9</v>
      </c>
      <c r="M35" s="35">
        <v>130.69999999999999</v>
      </c>
      <c r="N35" s="35">
        <v>18.7</v>
      </c>
      <c r="O35" s="34">
        <v>0.04</v>
      </c>
      <c r="P35" s="34">
        <v>0.31</v>
      </c>
      <c r="Q35" s="33">
        <v>962</v>
      </c>
      <c r="R35" s="36">
        <v>151</v>
      </c>
      <c r="S35" s="35">
        <v>9.9</v>
      </c>
      <c r="T35" s="35">
        <v>68.7</v>
      </c>
      <c r="U35" s="35">
        <v>134.1</v>
      </c>
      <c r="V35" s="35">
        <v>26.5</v>
      </c>
      <c r="W35" s="34">
        <v>0.84</v>
      </c>
      <c r="X35" s="34">
        <v>0.24</v>
      </c>
      <c r="Y35" s="33">
        <v>932</v>
      </c>
    </row>
    <row r="36" spans="1:25" ht="15" x14ac:dyDescent="0.25">
      <c r="A36" s="38">
        <v>44226</v>
      </c>
      <c r="B36" s="37">
        <v>156</v>
      </c>
      <c r="C36" s="35">
        <v>10.3</v>
      </c>
      <c r="D36" s="35">
        <v>86.1</v>
      </c>
      <c r="E36" s="35">
        <v>131.4</v>
      </c>
      <c r="F36" s="35">
        <v>34.799999999999997</v>
      </c>
      <c r="G36" s="34">
        <v>0.54</v>
      </c>
      <c r="H36" s="34">
        <v>1.03</v>
      </c>
      <c r="I36" s="33">
        <v>927</v>
      </c>
      <c r="J36" s="37">
        <v>153</v>
      </c>
      <c r="K36" s="35">
        <v>9</v>
      </c>
      <c r="L36" s="35">
        <v>33.9</v>
      </c>
      <c r="M36" s="35">
        <v>130.5</v>
      </c>
      <c r="N36" s="35">
        <v>30.4</v>
      </c>
      <c r="O36" s="34">
        <v>0.06</v>
      </c>
      <c r="P36" s="34">
        <v>0.26</v>
      </c>
      <c r="Q36" s="33">
        <v>955</v>
      </c>
      <c r="R36" s="36">
        <v>150</v>
      </c>
      <c r="S36" s="35">
        <v>9.6</v>
      </c>
      <c r="T36" s="35">
        <v>75.099999999999994</v>
      </c>
      <c r="U36" s="35">
        <v>139.19999999999999</v>
      </c>
      <c r="V36" s="35">
        <v>28.2</v>
      </c>
      <c r="W36" s="34">
        <v>0.91</v>
      </c>
      <c r="X36" s="34">
        <v>0.28000000000000003</v>
      </c>
      <c r="Y36" s="33">
        <v>941</v>
      </c>
    </row>
    <row r="37" spans="1:25" ht="15" customHeight="1" thickBot="1" x14ac:dyDescent="0.3">
      <c r="A37" s="32">
        <v>44227</v>
      </c>
      <c r="B37" s="31">
        <v>154</v>
      </c>
      <c r="C37" s="29">
        <v>9.8000000000000007</v>
      </c>
      <c r="D37" s="29">
        <v>117.3</v>
      </c>
      <c r="E37" s="29">
        <v>129.9</v>
      </c>
      <c r="F37" s="29">
        <v>30.9</v>
      </c>
      <c r="G37" s="28">
        <v>0.43</v>
      </c>
      <c r="H37" s="28">
        <v>0.99</v>
      </c>
      <c r="I37" s="27">
        <v>946</v>
      </c>
      <c r="J37" s="31">
        <v>154</v>
      </c>
      <c r="K37" s="29">
        <v>10</v>
      </c>
      <c r="L37" s="29">
        <v>51.3</v>
      </c>
      <c r="M37" s="29">
        <v>133.4</v>
      </c>
      <c r="N37" s="29">
        <v>24</v>
      </c>
      <c r="O37" s="28">
        <v>0.03</v>
      </c>
      <c r="P37" s="28">
        <v>0.19</v>
      </c>
      <c r="Q37" s="27">
        <v>923</v>
      </c>
      <c r="R37" s="30">
        <v>153</v>
      </c>
      <c r="S37" s="29">
        <v>9.9</v>
      </c>
      <c r="T37" s="29">
        <v>110.4</v>
      </c>
      <c r="U37" s="29">
        <v>136.1</v>
      </c>
      <c r="V37" s="29">
        <v>27.4</v>
      </c>
      <c r="W37" s="28">
        <v>0.96</v>
      </c>
      <c r="X37" s="28">
        <v>0.23</v>
      </c>
      <c r="Y37" s="27">
        <v>933</v>
      </c>
    </row>
    <row r="38" spans="1:25" s="6" customFormat="1" ht="15" x14ac:dyDescent="0.25">
      <c r="A38" s="26" t="s">
        <v>5</v>
      </c>
      <c r="B38" s="25">
        <f t="shared" ref="B38:Y38" si="0">AVERAGE(B7:B37)</f>
        <v>155.85714285714286</v>
      </c>
      <c r="C38" s="22">
        <f t="shared" si="0"/>
        <v>9.9407407407407398</v>
      </c>
      <c r="D38" s="22">
        <f t="shared" si="0"/>
        <v>72.670370370370378</v>
      </c>
      <c r="E38" s="22">
        <f t="shared" si="0"/>
        <v>128.63333333333333</v>
      </c>
      <c r="F38" s="22">
        <f t="shared" si="0"/>
        <v>31.448148148148153</v>
      </c>
      <c r="G38" s="21">
        <f t="shared" si="0"/>
        <v>0.5603703703703703</v>
      </c>
      <c r="H38" s="21">
        <f t="shared" si="0"/>
        <v>1.205714285714286</v>
      </c>
      <c r="I38" s="24">
        <f t="shared" si="0"/>
        <v>929.85714285714289</v>
      </c>
      <c r="J38" s="23">
        <f t="shared" si="0"/>
        <v>155.93103448275863</v>
      </c>
      <c r="K38" s="22">
        <f t="shared" si="0"/>
        <v>9.1</v>
      </c>
      <c r="L38" s="22">
        <f t="shared" si="0"/>
        <v>64.362068965517238</v>
      </c>
      <c r="M38" s="22">
        <f t="shared" si="0"/>
        <v>129.73448275862069</v>
      </c>
      <c r="N38" s="22">
        <f t="shared" si="0"/>
        <v>19.317241379310349</v>
      </c>
      <c r="O38" s="21">
        <f t="shared" si="0"/>
        <v>6.3793103448275892E-2</v>
      </c>
      <c r="P38" s="21">
        <f t="shared" si="0"/>
        <v>0.75689655172413794</v>
      </c>
      <c r="Q38" s="20">
        <f t="shared" si="0"/>
        <v>930.86206896551721</v>
      </c>
      <c r="R38" s="23">
        <f t="shared" si="0"/>
        <v>153.89285714285714</v>
      </c>
      <c r="S38" s="22">
        <f t="shared" si="0"/>
        <v>9.6148148148148156</v>
      </c>
      <c r="T38" s="22">
        <f t="shared" si="0"/>
        <v>81.974074074074082</v>
      </c>
      <c r="U38" s="22">
        <f t="shared" si="0"/>
        <v>132.47777777777776</v>
      </c>
      <c r="V38" s="22">
        <f t="shared" si="0"/>
        <v>25.74074074074074</v>
      </c>
      <c r="W38" s="21">
        <f t="shared" si="0"/>
        <v>0.24481481481481482</v>
      </c>
      <c r="X38" s="21">
        <f t="shared" si="0"/>
        <v>0.24571428571428577</v>
      </c>
      <c r="Y38" s="20">
        <f t="shared" si="0"/>
        <v>906.46428571428567</v>
      </c>
    </row>
    <row r="39" spans="1:25" s="6" customFormat="1" ht="15" x14ac:dyDescent="0.25">
      <c r="A39" s="19" t="s">
        <v>4</v>
      </c>
      <c r="B39" s="18">
        <f t="shared" ref="B39:Y39" si="1">MIN(B7:B37)</f>
        <v>151</v>
      </c>
      <c r="C39" s="15">
        <f t="shared" si="1"/>
        <v>9.3000000000000007</v>
      </c>
      <c r="D39" s="15">
        <f t="shared" si="1"/>
        <v>18.5</v>
      </c>
      <c r="E39" s="15">
        <f t="shared" si="1"/>
        <v>121.5</v>
      </c>
      <c r="F39" s="15">
        <f t="shared" si="1"/>
        <v>22.7</v>
      </c>
      <c r="G39" s="14">
        <f t="shared" si="1"/>
        <v>0.33</v>
      </c>
      <c r="H39" s="14">
        <f t="shared" si="1"/>
        <v>0.96</v>
      </c>
      <c r="I39" s="17">
        <f t="shared" si="1"/>
        <v>881</v>
      </c>
      <c r="J39" s="16">
        <f t="shared" si="1"/>
        <v>152</v>
      </c>
      <c r="K39" s="15">
        <f t="shared" si="1"/>
        <v>8.4</v>
      </c>
      <c r="L39" s="15">
        <f t="shared" si="1"/>
        <v>31.7</v>
      </c>
      <c r="M39" s="15">
        <f t="shared" si="1"/>
        <v>126.6</v>
      </c>
      <c r="N39" s="15">
        <f t="shared" si="1"/>
        <v>13.2</v>
      </c>
      <c r="O39" s="14">
        <f t="shared" si="1"/>
        <v>0.03</v>
      </c>
      <c r="P39" s="14">
        <f t="shared" si="1"/>
        <v>0.19</v>
      </c>
      <c r="Q39" s="13">
        <f t="shared" si="1"/>
        <v>883</v>
      </c>
      <c r="R39" s="16">
        <f t="shared" si="1"/>
        <v>150</v>
      </c>
      <c r="S39" s="15">
        <f t="shared" si="1"/>
        <v>9</v>
      </c>
      <c r="T39" s="15">
        <f t="shared" si="1"/>
        <v>23.6</v>
      </c>
      <c r="U39" s="15">
        <f t="shared" si="1"/>
        <v>127.1</v>
      </c>
      <c r="V39" s="15">
        <f t="shared" si="1"/>
        <v>20.399999999999999</v>
      </c>
      <c r="W39" s="14">
        <f t="shared" si="1"/>
        <v>0.02</v>
      </c>
      <c r="X39" s="14">
        <f t="shared" si="1"/>
        <v>0.18</v>
      </c>
      <c r="Y39" s="13">
        <f t="shared" si="1"/>
        <v>860</v>
      </c>
    </row>
    <row r="40" spans="1:25" s="6" customFormat="1" ht="15" x14ac:dyDescent="0.25">
      <c r="A40" s="19" t="s">
        <v>3</v>
      </c>
      <c r="B40" s="18">
        <f t="shared" ref="B40:Y40" si="2">MAX(B7:B37)</f>
        <v>160</v>
      </c>
      <c r="C40" s="15">
        <f t="shared" si="2"/>
        <v>10.7</v>
      </c>
      <c r="D40" s="15">
        <f t="shared" si="2"/>
        <v>179.9</v>
      </c>
      <c r="E40" s="15">
        <f t="shared" si="2"/>
        <v>144</v>
      </c>
      <c r="F40" s="15">
        <f t="shared" si="2"/>
        <v>48.1</v>
      </c>
      <c r="G40" s="14">
        <f t="shared" si="2"/>
        <v>0.98</v>
      </c>
      <c r="H40" s="14">
        <f t="shared" si="2"/>
        <v>1.97</v>
      </c>
      <c r="I40" s="17">
        <f t="shared" si="2"/>
        <v>953</v>
      </c>
      <c r="J40" s="16">
        <f t="shared" si="2"/>
        <v>158</v>
      </c>
      <c r="K40" s="15">
        <f t="shared" si="2"/>
        <v>10.3</v>
      </c>
      <c r="L40" s="15">
        <f t="shared" si="2"/>
        <v>126.1</v>
      </c>
      <c r="M40" s="15">
        <f t="shared" si="2"/>
        <v>133.4</v>
      </c>
      <c r="N40" s="15">
        <f t="shared" si="2"/>
        <v>30.4</v>
      </c>
      <c r="O40" s="14">
        <f t="shared" si="2"/>
        <v>0.11</v>
      </c>
      <c r="P40" s="14">
        <f t="shared" si="2"/>
        <v>1.88</v>
      </c>
      <c r="Q40" s="13">
        <f t="shared" si="2"/>
        <v>962</v>
      </c>
      <c r="R40" s="16">
        <f t="shared" si="2"/>
        <v>158</v>
      </c>
      <c r="S40" s="15">
        <f t="shared" si="2"/>
        <v>10.199999999999999</v>
      </c>
      <c r="T40" s="15">
        <f t="shared" si="2"/>
        <v>166.6</v>
      </c>
      <c r="U40" s="15">
        <f t="shared" si="2"/>
        <v>155.69999999999999</v>
      </c>
      <c r="V40" s="15">
        <f t="shared" si="2"/>
        <v>31.1</v>
      </c>
      <c r="W40" s="14">
        <f t="shared" si="2"/>
        <v>1.04</v>
      </c>
      <c r="X40" s="14">
        <f t="shared" si="2"/>
        <v>0.33</v>
      </c>
      <c r="Y40" s="13">
        <f t="shared" si="2"/>
        <v>941</v>
      </c>
    </row>
    <row r="41" spans="1:25" s="6" customFormat="1" ht="15.75" thickBot="1" x14ac:dyDescent="0.3">
      <c r="A41" s="12" t="s">
        <v>2</v>
      </c>
      <c r="B41" s="11">
        <f t="shared" ref="B41:Y41" si="3">_xlfn.STDEV.S(B7:B37)</f>
        <v>2.3048143769443366</v>
      </c>
      <c r="C41" s="8">
        <f t="shared" si="3"/>
        <v>0.29254750996042606</v>
      </c>
      <c r="D41" s="8">
        <f t="shared" si="3"/>
        <v>46.200131658277392</v>
      </c>
      <c r="E41" s="8">
        <f t="shared" si="3"/>
        <v>4.7155226482494843</v>
      </c>
      <c r="F41" s="8">
        <f t="shared" si="3"/>
        <v>5.2708465507755893</v>
      </c>
      <c r="G41" s="8">
        <f t="shared" si="3"/>
        <v>0.16051555116325106</v>
      </c>
      <c r="H41" s="8">
        <f t="shared" si="3"/>
        <v>0.22359733271165391</v>
      </c>
      <c r="I41" s="10">
        <f t="shared" si="3"/>
        <v>17.296358609950861</v>
      </c>
      <c r="J41" s="9">
        <f t="shared" si="3"/>
        <v>1.9073361094685848</v>
      </c>
      <c r="K41" s="8">
        <f t="shared" si="3"/>
        <v>0.45825756949558405</v>
      </c>
      <c r="L41" s="8">
        <f t="shared" si="3"/>
        <v>25.439415618191262</v>
      </c>
      <c r="M41" s="8">
        <f t="shared" si="3"/>
        <v>1.6793442304468056</v>
      </c>
      <c r="N41" s="8">
        <f t="shared" si="3"/>
        <v>3.7675369905774425</v>
      </c>
      <c r="O41" s="8">
        <f t="shared" si="3"/>
        <v>2.1943725608839889E-2</v>
      </c>
      <c r="P41" s="8">
        <f t="shared" si="3"/>
        <v>0.44371084091424656</v>
      </c>
      <c r="Q41" s="7">
        <f t="shared" si="3"/>
        <v>19.301599004692104</v>
      </c>
      <c r="R41" s="9">
        <f t="shared" si="3"/>
        <v>2.2334044054078599</v>
      </c>
      <c r="S41" s="8">
        <f t="shared" si="3"/>
        <v>0.32070079957649428</v>
      </c>
      <c r="T41" s="8">
        <f t="shared" si="3"/>
        <v>40.98603507568243</v>
      </c>
      <c r="U41" s="8">
        <f t="shared" si="3"/>
        <v>5.7040021936918111</v>
      </c>
      <c r="V41" s="8">
        <f t="shared" si="3"/>
        <v>2.4615909894680312</v>
      </c>
      <c r="W41" s="8">
        <f t="shared" si="3"/>
        <v>0.30491323318622915</v>
      </c>
      <c r="X41" s="8">
        <f t="shared" si="3"/>
        <v>3.4579866913670584E-2</v>
      </c>
      <c r="Y41" s="7">
        <f t="shared" si="3"/>
        <v>22.818904026100398</v>
      </c>
    </row>
    <row r="43" spans="1:25" x14ac:dyDescent="0.2">
      <c r="A43" s="1" t="s">
        <v>1</v>
      </c>
    </row>
    <row r="44" spans="1:25" x14ac:dyDescent="0.2">
      <c r="A44" s="1" t="s">
        <v>0</v>
      </c>
      <c r="B44" s="5"/>
    </row>
    <row r="45" spans="1:25" x14ac:dyDescent="0.2">
      <c r="B45" s="3"/>
    </row>
    <row r="46" spans="1:25" ht="15" x14ac:dyDescent="0.25">
      <c r="A46" s="4"/>
      <c r="B46" s="3"/>
    </row>
    <row r="47" spans="1:25" x14ac:dyDescent="0.2">
      <c r="B47" s="3"/>
    </row>
  </sheetData>
  <mergeCells count="3">
    <mergeCell ref="B4:I4"/>
    <mergeCell ref="J4:Q4"/>
    <mergeCell ref="R4:Y4"/>
  </mergeCells>
  <pageMargins left="0.7" right="0.7" top="0.75" bottom="0.75" header="0.3" footer="0.3"/>
  <pageSetup scale="5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cation" ma:contentTypeID="0x0101008E510CC2BC8AA2409AF93D22BF0985CF0071B1E672A4C96B469D2235F06D1A3BE6" ma:contentTypeVersion="13" ma:contentTypeDescription="" ma:contentTypeScope="" ma:versionID="d678fb8a8528694769ae26e538feb692">
  <xsd:schema xmlns:xsd="http://www.w3.org/2001/XMLSchema" xmlns:xs="http://www.w3.org/2001/XMLSchema" xmlns:p="http://schemas.microsoft.com/office/2006/metadata/properties" xmlns:ns2="981dd3aa-ea9c-4b8a-ad9a-0e3cdceaf84a" targetNamespace="http://schemas.microsoft.com/office/2006/metadata/properties" ma:root="true" ma:fieldsID="cdc0a2b43eca143c5ed7202e0808f372" ns2:_="">
    <xsd:import namespace="981dd3aa-ea9c-4b8a-ad9a-0e3cdceaf84a"/>
    <xsd:element name="properties">
      <xsd:complexType>
        <xsd:sequence>
          <xsd:element name="documentManagement">
            <xsd:complexType>
              <xsd:all>
                <xsd:element ref="ns2:Description1" minOccurs="0"/>
                <xsd:element ref="ns2:PublicationDate" minOccurs="0"/>
                <xsd:element ref="ns2:k0a01f1755d5413f950d92f165d9168b" minOccurs="0"/>
                <xsd:element ref="ns2:TaxCatchAll" minOccurs="0"/>
                <xsd:element ref="ns2:TaxCatchAllLabel" minOccurs="0"/>
                <xsd:element ref="ns2:j41b5f3ed2224dcda032be499617cc41" minOccurs="0"/>
                <xsd:element ref="ns2:Searchable" minOccurs="0"/>
                <xsd:element ref="ns2:SortOrder" minOccurs="0"/>
                <xsd:element ref="ns2:Group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dd3aa-ea9c-4b8a-ad9a-0e3cdceaf84a" elementFormDefault="qualified">
    <xsd:import namespace="http://schemas.microsoft.com/office/2006/documentManagement/types"/>
    <xsd:import namespace="http://schemas.microsoft.com/office/infopath/2007/PartnerControls"/>
    <xsd:element name="Description1" ma:index="8" nillable="true" ma:displayName="Description1" ma:internalName="Description1" ma:readOnly="false">
      <xsd:simpleType>
        <xsd:restriction base="dms:Note"/>
      </xsd:simpleType>
    </xsd:element>
    <xsd:element name="PublicationDate" ma:index="9" nillable="true" ma:displayName="Publication Date" ma:default="[today]" ma:format="DateOnly" ma:internalName="PublicationDate">
      <xsd:simpleType>
        <xsd:restriction base="dms:DateTime"/>
      </xsd:simpleType>
    </xsd:element>
    <xsd:element name="k0a01f1755d5413f950d92f165d9168b" ma:index="10" nillable="true" ma:taxonomy="true" ma:internalName="k0a01f1755d5413f950d92f165d9168b" ma:taxonomyFieldName="PublicationType" ma:displayName="PublicationType" ma:default="" ma:fieldId="{40a01f17-55d5-413f-950d-92f165d9168b}" ma:sspId="3a6ffa4a-86cb-4ceb-8bd3-9be3deff9313" ma:termSetId="ba1d554b-eff2-41f9-ae98-bfc0f61584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b80e408f-471a-49ff-aa37-aec9b4346bc7}" ma:internalName="TaxCatchAll" ma:showField="CatchAllData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80e408f-471a-49ff-aa37-aec9b4346bc7}" ma:internalName="TaxCatchAllLabel" ma:readOnly="true" ma:showField="CatchAllDataLabel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41b5f3ed2224dcda032be499617cc41" ma:index="15" nillable="true" ma:taxonomy="true" ma:internalName="j41b5f3ed2224dcda032be499617cc41" ma:taxonomyFieldName="Services" ma:displayName="Services" ma:default="" ma:fieldId="{341b5f3e-d222-4dcd-a032-be499617cc41}" ma:taxonomyMulti="true" ma:sspId="3a6ffa4a-86cb-4ceb-8bd3-9be3deff9313" ma:termSetId="64da97b8-3db1-484c-a198-6cf0e746088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earchable" ma:index="17" nillable="true" ma:displayName="Searchable" ma:default="1" ma:internalName="Searchable">
      <xsd:simpleType>
        <xsd:restriction base="dms:Boolean"/>
      </xsd:simpleType>
    </xsd:element>
    <xsd:element name="SortOrder" ma:index="18" nillable="true" ma:displayName="SortOrder" ma:internalName="SortOrder">
      <xsd:simpleType>
        <xsd:restriction base="dms:Number"/>
      </xsd:simpleType>
    </xsd:element>
    <xsd:element name="Group1" ma:index="21" nillable="true" ma:displayName="Group" ma:internalName="Group1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ationDate xmlns="981dd3aa-ea9c-4b8a-ad9a-0e3cdceaf84a">2021-01-31T08:00:00+00:00</PublicationDate>
    <k0a01f1755d5413f950d92f165d9168b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k0a01f1755d5413f950d92f165d9168b>
    <TaxCatchAll xmlns="981dd3aa-ea9c-4b8a-ad9a-0e3cdceaf84a">
      <Value>1</Value>
      <Value>19</Value>
    </TaxCatchAll>
    <Description1 xmlns="981dd3aa-ea9c-4b8a-ad9a-0e3cdceaf84a" xsi:nil="true"/>
    <j41b5f3ed2224dcda032be499617cc41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j41b5f3ed2224dcda032be499617cc41>
    <Searchable xmlns="981dd3aa-ea9c-4b8a-ad9a-0e3cdceaf84a">true</Searchable>
    <SortOrder xmlns="981dd3aa-ea9c-4b8a-ad9a-0e3cdceaf84a" xsi:nil="true"/>
    <Group1 xmlns="981dd3aa-ea9c-4b8a-ad9a-0e3cdceaf84a">Continuous Emission Monitoring - Monthly</Group1>
  </documentManagement>
</p:properties>
</file>

<file path=customXml/item4.xml><?xml version="1.0" encoding="utf-8"?>
<?mso-contentType ?>
<SharedContentType xmlns="Microsoft.SharePoint.Taxonomy.ContentTypeSync" SourceId="01d83cf2-b190-4e3a-8cb5-ca79807f8d3d" ContentTypeId="0x0101006CBE986253395A4CAC3134593350D259" PreviousValue="false"/>
</file>

<file path=customXml/itemProps1.xml><?xml version="1.0" encoding="utf-8"?>
<ds:datastoreItem xmlns:ds="http://schemas.openxmlformats.org/officeDocument/2006/customXml" ds:itemID="{DB5B2856-0BD5-4387-BBA6-C77BC892036A}"/>
</file>

<file path=customXml/itemProps2.xml><?xml version="1.0" encoding="utf-8"?>
<ds:datastoreItem xmlns:ds="http://schemas.openxmlformats.org/officeDocument/2006/customXml" ds:itemID="{7C4878BF-6B62-4B97-82DE-549E55423722}"/>
</file>

<file path=customXml/itemProps3.xml><?xml version="1.0" encoding="utf-8"?>
<ds:datastoreItem xmlns:ds="http://schemas.openxmlformats.org/officeDocument/2006/customXml" ds:itemID="{AC06E2E9-AD30-4C11-8D11-E80382C15704}"/>
</file>

<file path=customXml/itemProps4.xml><?xml version="1.0" encoding="utf-8"?>
<ds:datastoreItem xmlns:ds="http://schemas.openxmlformats.org/officeDocument/2006/customXml" ds:itemID="{3B1535E4-CD7B-4706-A5E8-227FEF3F8D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Jan CEMS</vt:lpstr>
      <vt:lpstr>'Jan CEMS'!Cems</vt:lpstr>
      <vt:lpstr>'Jan CEMS'!Print_Area</vt:lpstr>
    </vt:vector>
  </TitlesOfParts>
  <Company>Metro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Continuous Emission Monitoring Data – January 2021</dc:title>
  <dc:creator>Brent Kirkpatrick</dc:creator>
  <cp:keywords>Continuous Emission Monitoring - Monthly</cp:keywords>
  <cp:lastModifiedBy>Ann Lee</cp:lastModifiedBy>
  <dcterms:created xsi:type="dcterms:W3CDTF">2021-03-08T22:45:29Z</dcterms:created>
  <dcterms:modified xsi:type="dcterms:W3CDTF">2021-03-08T23:37:11Z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0x0101008E510CC2BC8AA2409AF93D22BF0985CF0071B1E672A4C96B469D2235F06D1A3BE6</vt:lpwstr>
  </property>
  <property fmtid="{D5CDD505-2E9C-101B-9397-08002B2CF9AE}" pid="3" name="PublicationType">
    <vt:lpwstr>1;#Reports, Studies ＆ Plans|329949d6-5520-412c-b8fe-7d26424a46f9</vt:lpwstr>
  </property>
  <property fmtid="{D5CDD505-2E9C-101B-9397-08002B2CF9AE}" pid="4" name="Services">
    <vt:lpwstr>19;#Solid Waste|8fb49f9f-995b-4599-996f-83d874daad35</vt:lpwstr>
  </property>
  <property fmtid="{D5CDD505-2E9C-101B-9397-08002B2CF9AE}" pid="5" name="DestinationPages">
    <vt:lpwstr/>
  </property>
  <property fmtid="{D5CDD505-2E9C-101B-9397-08002B2CF9AE}" pid="6" name="Order">
    <vt:r8>57000</vt:r8>
  </property>
  <property fmtid="{D5CDD505-2E9C-101B-9397-08002B2CF9AE}" pid="8" name="xd_ProgID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TemplateUrl">
    <vt:lpwstr/>
  </property>
  <property fmtid="{D5CDD505-2E9C-101B-9397-08002B2CF9AE}" pid="13" name="Group1">
    <vt:lpwstr>Continuous Emission Monitoring - Monthly</vt:lpwstr>
  </property>
</Properties>
</file>