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Dec CEMS" sheetId="1" r:id="rId1"/>
  </sheets>
  <externalReferences>
    <externalReference r:id="rId2"/>
  </externalReferences>
  <definedNames>
    <definedName name="Cems" localSheetId="0">'Dec CEMS'!$A$6:$V$36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'Dec CEMS'!$A$1:$V$45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<sst xmlns="http://schemas.openxmlformats.org/spreadsheetml/2006/main" count="53" uniqueCount="21">
  <si>
    <t>December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</si>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</sst>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5262812/1-Metro%20Vancouver%20Waste-to-Energy%20Facility%20CEMS%20Monthly%20Emissions%20Summary%20f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Annual shutdown"/>
      <sheetName val="May 2018"/>
      <sheetName val="May CEMS"/>
      <sheetName val="June 2018"/>
      <sheetName val="June CEMS"/>
      <sheetName val="July 2018"/>
      <sheetName val="July CEMS"/>
      <sheetName val="Aug 2018"/>
      <sheetName val="Aug CEMS"/>
      <sheetName val="Sept 2018"/>
      <sheetName val="Sept CEMS"/>
      <sheetName val="Oct 2018"/>
      <sheetName val="Oct CEMS"/>
      <sheetName val="Nov 2018"/>
      <sheetName val="Nov CEMS"/>
      <sheetName val="Dec 2018"/>
      <sheetName val="Dec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32"/>
      <sheetData sheetId="33"/>
      <sheetData sheetId="34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zoomScale="75" workbookViewId="0">
      <selection activeCell="L22" sqref="L22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2" spans="1:22" ht="13.5" thickBot="1" x14ac:dyDescent="0.25"/>
    <row r="3" spans="1:22" s="8" customFormat="1" x14ac:dyDescent="0.2">
      <c r="A3" s="4"/>
      <c r="B3" s="5" t="s">
        <v>1</v>
      </c>
      <c r="C3" s="6"/>
      <c r="D3" s="6"/>
      <c r="E3" s="6"/>
      <c r="F3" s="6"/>
      <c r="G3" s="6"/>
      <c r="H3" s="7"/>
      <c r="I3" s="5" t="s">
        <v>2</v>
      </c>
      <c r="J3" s="6"/>
      <c r="K3" s="6"/>
      <c r="L3" s="6"/>
      <c r="M3" s="6"/>
      <c r="N3" s="6"/>
      <c r="O3" s="7"/>
      <c r="P3" s="6" t="s">
        <v>3</v>
      </c>
      <c r="Q3" s="6"/>
      <c r="R3" s="6"/>
      <c r="S3" s="6"/>
      <c r="T3" s="6"/>
      <c r="U3" s="6"/>
      <c r="V3" s="7"/>
    </row>
    <row r="4" spans="1:22" s="8" customFormat="1" x14ac:dyDescent="0.2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0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2" t="s">
        <v>10</v>
      </c>
      <c r="P4" s="13" t="s">
        <v>4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2" t="s">
        <v>10</v>
      </c>
    </row>
    <row r="5" spans="1:22" s="8" customFormat="1" x14ac:dyDescent="0.2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14</v>
      </c>
      <c r="F5" s="11" t="s">
        <v>14</v>
      </c>
      <c r="G5" s="11" t="s">
        <v>13</v>
      </c>
      <c r="H5" s="12" t="s">
        <v>12</v>
      </c>
      <c r="I5" s="10" t="s">
        <v>12</v>
      </c>
      <c r="J5" s="11" t="s">
        <v>13</v>
      </c>
      <c r="K5" s="11" t="s">
        <v>14</v>
      </c>
      <c r="L5" s="11" t="s">
        <v>14</v>
      </c>
      <c r="M5" s="11" t="s">
        <v>14</v>
      </c>
      <c r="N5" s="14" t="s">
        <v>13</v>
      </c>
      <c r="O5" s="12" t="s">
        <v>12</v>
      </c>
      <c r="P5" s="13" t="s">
        <v>12</v>
      </c>
      <c r="Q5" s="11" t="s">
        <v>13</v>
      </c>
      <c r="R5" s="11" t="s">
        <v>14</v>
      </c>
      <c r="S5" s="11" t="s">
        <v>14</v>
      </c>
      <c r="T5" s="11" t="s">
        <v>14</v>
      </c>
      <c r="U5" s="11" t="s">
        <v>13</v>
      </c>
      <c r="V5" s="12" t="s">
        <v>12</v>
      </c>
    </row>
    <row r="6" spans="1:22" ht="15" x14ac:dyDescent="0.25">
      <c r="A6" s="15">
        <v>43435</v>
      </c>
      <c r="B6" s="16">
        <v>150</v>
      </c>
      <c r="C6" s="17">
        <v>8.8000000000000007</v>
      </c>
      <c r="D6" s="17">
        <v>57.7</v>
      </c>
      <c r="E6" s="17">
        <v>135</v>
      </c>
      <c r="F6" s="17">
        <v>30.9</v>
      </c>
      <c r="G6" s="18">
        <v>0.36</v>
      </c>
      <c r="H6" s="19">
        <v>931</v>
      </c>
      <c r="I6" s="16">
        <v>152</v>
      </c>
      <c r="J6" s="17">
        <v>8.4</v>
      </c>
      <c r="K6" s="17">
        <v>44.7</v>
      </c>
      <c r="L6" s="17">
        <v>128.69999999999999</v>
      </c>
      <c r="M6" s="17">
        <v>23.3</v>
      </c>
      <c r="N6" s="18">
        <v>0.52</v>
      </c>
      <c r="O6" s="19">
        <v>917</v>
      </c>
      <c r="P6" s="20">
        <v>147</v>
      </c>
      <c r="Q6" s="17">
        <v>8.9</v>
      </c>
      <c r="R6" s="17">
        <v>58.3</v>
      </c>
      <c r="S6" s="17">
        <v>135.69999999999999</v>
      </c>
      <c r="T6" s="17">
        <v>29.5</v>
      </c>
      <c r="U6" s="18">
        <v>0.48</v>
      </c>
      <c r="V6" s="19">
        <v>934</v>
      </c>
    </row>
    <row r="7" spans="1:22" ht="15" x14ac:dyDescent="0.25">
      <c r="A7" s="15">
        <v>43436</v>
      </c>
      <c r="B7" s="16">
        <v>150</v>
      </c>
      <c r="C7" s="17">
        <v>9</v>
      </c>
      <c r="D7" s="17">
        <v>57.6</v>
      </c>
      <c r="E7" s="17">
        <v>133.30000000000001</v>
      </c>
      <c r="F7" s="17">
        <v>22.8</v>
      </c>
      <c r="G7" s="18">
        <v>0.45</v>
      </c>
      <c r="H7" s="19">
        <v>935</v>
      </c>
      <c r="I7" s="16">
        <v>153</v>
      </c>
      <c r="J7" s="17">
        <v>8.6999999999999993</v>
      </c>
      <c r="K7" s="17">
        <v>52.5</v>
      </c>
      <c r="L7" s="17">
        <v>126.3</v>
      </c>
      <c r="M7" s="17">
        <v>26.3</v>
      </c>
      <c r="N7" s="18">
        <v>0.74</v>
      </c>
      <c r="O7" s="19">
        <v>924</v>
      </c>
      <c r="P7" s="20">
        <v>147</v>
      </c>
      <c r="Q7" s="17">
        <v>9.3000000000000007</v>
      </c>
      <c r="R7" s="17">
        <v>65.099999999999994</v>
      </c>
      <c r="S7" s="17">
        <v>136.19999999999999</v>
      </c>
      <c r="T7" s="17">
        <v>23.8</v>
      </c>
      <c r="U7" s="18">
        <v>0.56000000000000005</v>
      </c>
      <c r="V7" s="19">
        <v>935</v>
      </c>
    </row>
    <row r="8" spans="1:22" ht="15" x14ac:dyDescent="0.25">
      <c r="A8" s="15">
        <v>43437</v>
      </c>
      <c r="B8" s="16">
        <v>150</v>
      </c>
      <c r="C8" s="17">
        <v>9.3000000000000007</v>
      </c>
      <c r="D8" s="17">
        <v>56</v>
      </c>
      <c r="E8" s="17">
        <v>129.9</v>
      </c>
      <c r="F8" s="17">
        <v>39.4</v>
      </c>
      <c r="G8" s="18">
        <v>0.49</v>
      </c>
      <c r="H8" s="19">
        <v>919</v>
      </c>
      <c r="I8" s="16">
        <v>153</v>
      </c>
      <c r="J8" s="17">
        <v>8.6999999999999993</v>
      </c>
      <c r="K8" s="17">
        <v>42.2</v>
      </c>
      <c r="L8" s="17">
        <v>127.2</v>
      </c>
      <c r="M8" s="17">
        <v>32.4</v>
      </c>
      <c r="N8" s="18">
        <v>0.88</v>
      </c>
      <c r="O8" s="19">
        <v>906</v>
      </c>
      <c r="P8" s="20">
        <v>147</v>
      </c>
      <c r="Q8" s="17">
        <v>9.5</v>
      </c>
      <c r="R8" s="17">
        <v>52.3</v>
      </c>
      <c r="S8" s="17">
        <v>136.19999999999999</v>
      </c>
      <c r="T8" s="17">
        <v>30.4</v>
      </c>
      <c r="U8" s="18">
        <v>0.61</v>
      </c>
      <c r="V8" s="19">
        <v>920</v>
      </c>
    </row>
    <row r="9" spans="1:22" ht="15" x14ac:dyDescent="0.25">
      <c r="A9" s="15">
        <v>43438</v>
      </c>
      <c r="B9" s="16">
        <v>150</v>
      </c>
      <c r="C9" s="17">
        <v>9</v>
      </c>
      <c r="D9" s="17">
        <v>55.5</v>
      </c>
      <c r="E9" s="17">
        <v>131.9</v>
      </c>
      <c r="F9" s="17">
        <v>32.9</v>
      </c>
      <c r="G9" s="18">
        <v>0.56999999999999995</v>
      </c>
      <c r="H9" s="19">
        <v>922</v>
      </c>
      <c r="I9" s="16">
        <v>153</v>
      </c>
      <c r="J9" s="17">
        <v>8.5</v>
      </c>
      <c r="K9" s="17">
        <v>34.799999999999997</v>
      </c>
      <c r="L9" s="17">
        <v>129.4</v>
      </c>
      <c r="M9" s="17">
        <v>30.4</v>
      </c>
      <c r="N9" s="18">
        <v>1.02</v>
      </c>
      <c r="O9" s="19">
        <v>913</v>
      </c>
      <c r="P9" s="20">
        <v>148</v>
      </c>
      <c r="Q9" s="17">
        <v>9.4</v>
      </c>
      <c r="R9" s="17">
        <v>47.6</v>
      </c>
      <c r="S9" s="17">
        <v>136.6</v>
      </c>
      <c r="T9" s="17">
        <v>27.1</v>
      </c>
      <c r="U9" s="18">
        <v>0.69</v>
      </c>
      <c r="V9" s="19">
        <v>924</v>
      </c>
    </row>
    <row r="10" spans="1:22" ht="15" x14ac:dyDescent="0.25">
      <c r="A10" s="15">
        <v>43439</v>
      </c>
      <c r="B10" s="16">
        <v>146</v>
      </c>
      <c r="C10" s="17">
        <v>8.6999999999999993</v>
      </c>
      <c r="D10" s="17">
        <v>47.4</v>
      </c>
      <c r="E10" s="17">
        <v>129.6</v>
      </c>
      <c r="F10" s="17">
        <v>36.1</v>
      </c>
      <c r="G10" s="18">
        <v>0.56999999999999995</v>
      </c>
      <c r="H10" s="19">
        <v>937</v>
      </c>
      <c r="I10" s="16">
        <v>153</v>
      </c>
      <c r="J10" s="17">
        <v>8.6999999999999993</v>
      </c>
      <c r="K10" s="17">
        <v>45.8</v>
      </c>
      <c r="L10" s="17">
        <v>125.8</v>
      </c>
      <c r="M10" s="17">
        <v>33.5</v>
      </c>
      <c r="N10" s="18">
        <v>1.07</v>
      </c>
      <c r="O10" s="19">
        <v>911</v>
      </c>
      <c r="P10" s="20">
        <v>147</v>
      </c>
      <c r="Q10" s="17">
        <v>9.5</v>
      </c>
      <c r="R10" s="17">
        <v>61.2</v>
      </c>
      <c r="S10" s="17">
        <v>139.80000000000001</v>
      </c>
      <c r="T10" s="17">
        <v>33.200000000000003</v>
      </c>
      <c r="U10" s="18">
        <v>0.75</v>
      </c>
      <c r="V10" s="19">
        <v>926</v>
      </c>
    </row>
    <row r="11" spans="1:22" ht="15" x14ac:dyDescent="0.25">
      <c r="A11" s="15">
        <v>43440</v>
      </c>
      <c r="B11" s="16"/>
      <c r="C11" s="17"/>
      <c r="D11" s="17"/>
      <c r="E11" s="17"/>
      <c r="F11" s="17"/>
      <c r="G11" s="18"/>
      <c r="H11" s="19"/>
      <c r="I11" s="16">
        <v>152</v>
      </c>
      <c r="J11" s="17">
        <v>8.6</v>
      </c>
      <c r="K11" s="17">
        <v>30.4</v>
      </c>
      <c r="L11" s="17">
        <v>125.1</v>
      </c>
      <c r="M11" s="17">
        <v>37</v>
      </c>
      <c r="N11" s="18">
        <v>0.99</v>
      </c>
      <c r="O11" s="19">
        <v>912</v>
      </c>
      <c r="P11" s="20">
        <v>148</v>
      </c>
      <c r="Q11" s="17">
        <v>9.9</v>
      </c>
      <c r="R11" s="17">
        <v>33.9</v>
      </c>
      <c r="S11" s="17">
        <v>136.9</v>
      </c>
      <c r="T11" s="17">
        <v>38.6</v>
      </c>
      <c r="U11" s="18">
        <v>0.75</v>
      </c>
      <c r="V11" s="19">
        <v>918</v>
      </c>
    </row>
    <row r="12" spans="1:22" ht="15" x14ac:dyDescent="0.25">
      <c r="A12" s="15">
        <v>43441</v>
      </c>
      <c r="B12" s="16"/>
      <c r="C12" s="17"/>
      <c r="D12" s="17"/>
      <c r="E12" s="17"/>
      <c r="F12" s="17"/>
      <c r="G12" s="18"/>
      <c r="H12" s="19"/>
      <c r="I12" s="16">
        <v>152</v>
      </c>
      <c r="J12" s="17">
        <v>8.6999999999999993</v>
      </c>
      <c r="K12" s="17">
        <v>29.4</v>
      </c>
      <c r="L12" s="17">
        <v>123</v>
      </c>
      <c r="M12" s="17">
        <v>37</v>
      </c>
      <c r="N12" s="18">
        <v>0.93</v>
      </c>
      <c r="O12" s="19">
        <v>909</v>
      </c>
      <c r="P12" s="20">
        <v>147</v>
      </c>
      <c r="Q12" s="17">
        <v>9.5</v>
      </c>
      <c r="R12" s="17">
        <v>41.9</v>
      </c>
      <c r="S12" s="17">
        <v>139.5</v>
      </c>
      <c r="T12" s="17">
        <v>35.1</v>
      </c>
      <c r="U12" s="18">
        <v>0.75</v>
      </c>
      <c r="V12" s="19">
        <v>921</v>
      </c>
    </row>
    <row r="13" spans="1:22" ht="15" x14ac:dyDescent="0.25">
      <c r="A13" s="15">
        <v>43442</v>
      </c>
      <c r="B13" s="16">
        <v>150</v>
      </c>
      <c r="C13" s="17">
        <v>9</v>
      </c>
      <c r="D13" s="17">
        <v>69</v>
      </c>
      <c r="E13" s="17">
        <v>133.4</v>
      </c>
      <c r="F13" s="17">
        <v>30.8</v>
      </c>
      <c r="G13" s="18">
        <v>0.56999999999999995</v>
      </c>
      <c r="H13" s="19">
        <v>920</v>
      </c>
      <c r="I13" s="16">
        <v>154</v>
      </c>
      <c r="J13" s="17">
        <v>8.6999999999999993</v>
      </c>
      <c r="K13" s="17">
        <v>49.7</v>
      </c>
      <c r="L13" s="17">
        <v>125.8</v>
      </c>
      <c r="M13" s="17">
        <v>31.4</v>
      </c>
      <c r="N13" s="18">
        <v>0.71</v>
      </c>
      <c r="O13" s="19">
        <v>926</v>
      </c>
      <c r="P13" s="20">
        <v>149</v>
      </c>
      <c r="Q13" s="17">
        <v>9.4</v>
      </c>
      <c r="R13" s="17">
        <v>51</v>
      </c>
      <c r="S13" s="17">
        <v>138</v>
      </c>
      <c r="T13" s="17">
        <v>31.3</v>
      </c>
      <c r="U13" s="18">
        <v>0.7</v>
      </c>
      <c r="V13" s="19">
        <v>917</v>
      </c>
    </row>
    <row r="14" spans="1:22" ht="15" x14ac:dyDescent="0.25">
      <c r="A14" s="15">
        <v>43443</v>
      </c>
      <c r="B14" s="16">
        <v>150</v>
      </c>
      <c r="C14" s="17">
        <v>8.9</v>
      </c>
      <c r="D14" s="17">
        <v>53.6</v>
      </c>
      <c r="E14" s="17">
        <v>131.6</v>
      </c>
      <c r="F14" s="17">
        <v>29.1</v>
      </c>
      <c r="G14" s="18">
        <v>0.46</v>
      </c>
      <c r="H14" s="19">
        <v>926</v>
      </c>
      <c r="I14" s="16">
        <v>152</v>
      </c>
      <c r="J14" s="17">
        <v>8.6</v>
      </c>
      <c r="K14" s="17">
        <v>42.4</v>
      </c>
      <c r="L14" s="17">
        <v>127.3</v>
      </c>
      <c r="M14" s="17">
        <v>27.9</v>
      </c>
      <c r="N14" s="18">
        <v>0.59</v>
      </c>
      <c r="O14" s="19">
        <v>918</v>
      </c>
      <c r="P14" s="20">
        <v>149</v>
      </c>
      <c r="Q14" s="17">
        <v>9.1</v>
      </c>
      <c r="R14" s="17">
        <v>55</v>
      </c>
      <c r="S14" s="17">
        <v>136.69999999999999</v>
      </c>
      <c r="T14" s="17">
        <v>27.3</v>
      </c>
      <c r="U14" s="18">
        <v>0.65</v>
      </c>
      <c r="V14" s="19">
        <v>919</v>
      </c>
    </row>
    <row r="15" spans="1:22" ht="15" x14ac:dyDescent="0.25">
      <c r="A15" s="15">
        <v>43444</v>
      </c>
      <c r="B15" s="16">
        <v>150</v>
      </c>
      <c r="C15" s="17">
        <v>8.6</v>
      </c>
      <c r="D15" s="17">
        <v>37</v>
      </c>
      <c r="E15" s="17">
        <v>128.1</v>
      </c>
      <c r="F15" s="17">
        <v>31.7</v>
      </c>
      <c r="G15" s="18">
        <v>0.42</v>
      </c>
      <c r="H15" s="19">
        <v>938</v>
      </c>
      <c r="I15" s="16">
        <v>152</v>
      </c>
      <c r="J15" s="17">
        <v>8.3000000000000007</v>
      </c>
      <c r="K15" s="17">
        <v>38.6</v>
      </c>
      <c r="L15" s="17">
        <v>124.7</v>
      </c>
      <c r="M15" s="17">
        <v>36.4</v>
      </c>
      <c r="N15" s="18">
        <v>0.51</v>
      </c>
      <c r="O15" s="19">
        <v>911</v>
      </c>
      <c r="P15" s="20">
        <v>148</v>
      </c>
      <c r="Q15" s="17">
        <v>8.6999999999999993</v>
      </c>
      <c r="R15" s="17">
        <v>30.8</v>
      </c>
      <c r="S15" s="17">
        <v>132</v>
      </c>
      <c r="T15" s="17">
        <v>26.2</v>
      </c>
      <c r="U15" s="18">
        <v>0.57999999999999996</v>
      </c>
      <c r="V15" s="19">
        <v>925</v>
      </c>
    </row>
    <row r="16" spans="1:22" ht="15" x14ac:dyDescent="0.25">
      <c r="A16" s="15">
        <v>43445</v>
      </c>
      <c r="B16" s="16">
        <v>151</v>
      </c>
      <c r="C16" s="17">
        <v>8.9</v>
      </c>
      <c r="D16" s="17">
        <v>43.6</v>
      </c>
      <c r="E16" s="17">
        <v>128.1</v>
      </c>
      <c r="F16" s="17">
        <v>39.200000000000003</v>
      </c>
      <c r="G16" s="18">
        <v>0.46</v>
      </c>
      <c r="H16" s="19">
        <v>908</v>
      </c>
      <c r="I16" s="16">
        <v>150</v>
      </c>
      <c r="J16" s="17">
        <v>8.6999999999999993</v>
      </c>
      <c r="K16" s="17">
        <v>44.3</v>
      </c>
      <c r="L16" s="17">
        <v>127.4</v>
      </c>
      <c r="M16" s="17">
        <v>39.9</v>
      </c>
      <c r="N16" s="18">
        <v>0.4</v>
      </c>
      <c r="O16" s="19">
        <v>890</v>
      </c>
      <c r="P16" s="20">
        <v>148</v>
      </c>
      <c r="Q16" s="17">
        <v>8.6999999999999993</v>
      </c>
      <c r="R16" s="17">
        <v>32.1</v>
      </c>
      <c r="S16" s="17">
        <v>135.19999999999999</v>
      </c>
      <c r="T16" s="17">
        <v>31.3</v>
      </c>
      <c r="U16" s="18">
        <v>0.74</v>
      </c>
      <c r="V16" s="19">
        <v>919</v>
      </c>
    </row>
    <row r="17" spans="1:22" ht="15" x14ac:dyDescent="0.25">
      <c r="A17" s="15">
        <v>43446</v>
      </c>
      <c r="B17" s="16">
        <v>151</v>
      </c>
      <c r="C17" s="17">
        <v>8.8000000000000007</v>
      </c>
      <c r="D17" s="17">
        <v>50.1</v>
      </c>
      <c r="E17" s="17">
        <v>127.6</v>
      </c>
      <c r="F17" s="17">
        <v>32</v>
      </c>
      <c r="G17" s="18">
        <v>0.53</v>
      </c>
      <c r="H17" s="19">
        <v>923</v>
      </c>
      <c r="I17" s="16">
        <v>148</v>
      </c>
      <c r="J17" s="17">
        <v>8.6</v>
      </c>
      <c r="K17" s="17">
        <v>40.799999999999997</v>
      </c>
      <c r="L17" s="17">
        <v>126.5</v>
      </c>
      <c r="M17" s="17">
        <v>33.4</v>
      </c>
      <c r="N17" s="18">
        <v>0.43</v>
      </c>
      <c r="O17" s="19">
        <v>895</v>
      </c>
      <c r="P17" s="20">
        <v>146</v>
      </c>
      <c r="Q17" s="17">
        <v>9.1999999999999993</v>
      </c>
      <c r="R17" s="17">
        <v>38</v>
      </c>
      <c r="S17" s="17">
        <v>136.80000000000001</v>
      </c>
      <c r="T17" s="17">
        <v>37.299999999999997</v>
      </c>
      <c r="U17" s="18">
        <v>0.63</v>
      </c>
      <c r="V17" s="19">
        <v>910</v>
      </c>
    </row>
    <row r="18" spans="1:22" ht="15" x14ac:dyDescent="0.25">
      <c r="A18" s="15">
        <v>43447</v>
      </c>
      <c r="B18" s="16">
        <v>151</v>
      </c>
      <c r="C18" s="17">
        <v>9.1</v>
      </c>
      <c r="D18" s="17">
        <v>42.4</v>
      </c>
      <c r="E18" s="17">
        <v>132.5</v>
      </c>
      <c r="F18" s="17">
        <v>36.5</v>
      </c>
      <c r="G18" s="18">
        <v>0.55000000000000004</v>
      </c>
      <c r="H18" s="19">
        <v>906</v>
      </c>
      <c r="I18" s="16">
        <v>147</v>
      </c>
      <c r="J18" s="17">
        <v>8.6</v>
      </c>
      <c r="K18" s="17">
        <v>24.9</v>
      </c>
      <c r="L18" s="17">
        <v>130</v>
      </c>
      <c r="M18" s="17">
        <v>27.4</v>
      </c>
      <c r="N18" s="18">
        <v>0.33</v>
      </c>
      <c r="O18" s="19">
        <v>879</v>
      </c>
      <c r="P18" s="20">
        <v>148</v>
      </c>
      <c r="Q18" s="17">
        <v>9.4</v>
      </c>
      <c r="R18" s="17">
        <v>38.299999999999997</v>
      </c>
      <c r="S18" s="17">
        <v>134</v>
      </c>
      <c r="T18" s="17">
        <v>35.1</v>
      </c>
      <c r="U18" s="18">
        <v>0.77</v>
      </c>
      <c r="V18" s="19">
        <v>918</v>
      </c>
    </row>
    <row r="19" spans="1:22" ht="15" x14ac:dyDescent="0.25">
      <c r="A19" s="15">
        <v>43448</v>
      </c>
      <c r="B19" s="16">
        <v>149</v>
      </c>
      <c r="C19" s="17">
        <v>9</v>
      </c>
      <c r="D19" s="17">
        <v>37</v>
      </c>
      <c r="E19" s="17">
        <v>133.9</v>
      </c>
      <c r="F19" s="17">
        <v>35.299999999999997</v>
      </c>
      <c r="G19" s="18">
        <v>0.48</v>
      </c>
      <c r="H19" s="19">
        <v>896</v>
      </c>
      <c r="I19" s="16">
        <v>147</v>
      </c>
      <c r="J19" s="17">
        <v>8.9</v>
      </c>
      <c r="K19" s="17">
        <v>16.100000000000001</v>
      </c>
      <c r="L19" s="17">
        <v>135.69999999999999</v>
      </c>
      <c r="M19" s="17">
        <v>29.4</v>
      </c>
      <c r="N19" s="18">
        <v>0.18</v>
      </c>
      <c r="O19" s="19">
        <v>863</v>
      </c>
      <c r="P19" s="20">
        <v>149</v>
      </c>
      <c r="Q19" s="17">
        <v>9.5</v>
      </c>
      <c r="R19" s="17">
        <v>30.2</v>
      </c>
      <c r="S19" s="17">
        <v>136.4</v>
      </c>
      <c r="T19" s="17">
        <v>39.700000000000003</v>
      </c>
      <c r="U19" s="18">
        <v>0.6</v>
      </c>
      <c r="V19" s="19">
        <v>886</v>
      </c>
    </row>
    <row r="20" spans="1:22" ht="15" x14ac:dyDescent="0.25">
      <c r="A20" s="15">
        <v>43449</v>
      </c>
      <c r="B20" s="16">
        <v>150</v>
      </c>
      <c r="C20" s="17">
        <v>8.8000000000000007</v>
      </c>
      <c r="D20" s="17">
        <v>42.1</v>
      </c>
      <c r="E20" s="17">
        <v>132.30000000000001</v>
      </c>
      <c r="F20" s="17">
        <v>32.200000000000003</v>
      </c>
      <c r="G20" s="18">
        <v>0.49</v>
      </c>
      <c r="H20" s="19">
        <v>915</v>
      </c>
      <c r="I20" s="16">
        <v>145</v>
      </c>
      <c r="J20" s="17">
        <v>8.5</v>
      </c>
      <c r="K20" s="17">
        <v>26.6</v>
      </c>
      <c r="L20" s="17">
        <v>151</v>
      </c>
      <c r="M20" s="17">
        <v>30.4</v>
      </c>
      <c r="N20" s="18">
        <v>0.18</v>
      </c>
      <c r="O20" s="19">
        <v>893</v>
      </c>
      <c r="P20" s="20">
        <v>147</v>
      </c>
      <c r="Q20" s="17">
        <v>9.5</v>
      </c>
      <c r="R20" s="17">
        <v>31.2</v>
      </c>
      <c r="S20" s="17">
        <v>136.69999999999999</v>
      </c>
      <c r="T20" s="17">
        <v>35.4</v>
      </c>
      <c r="U20" s="18">
        <v>0.65</v>
      </c>
      <c r="V20" s="19">
        <v>889</v>
      </c>
    </row>
    <row r="21" spans="1:22" ht="15" x14ac:dyDescent="0.25">
      <c r="A21" s="15">
        <v>43450</v>
      </c>
      <c r="B21" s="16">
        <v>148</v>
      </c>
      <c r="C21" s="17">
        <v>8.9</v>
      </c>
      <c r="D21" s="17">
        <v>39.5</v>
      </c>
      <c r="E21" s="17">
        <v>135.5</v>
      </c>
      <c r="F21" s="17">
        <v>25.5</v>
      </c>
      <c r="G21" s="18">
        <v>0.48</v>
      </c>
      <c r="H21" s="19">
        <v>936</v>
      </c>
      <c r="I21" s="16">
        <v>138</v>
      </c>
      <c r="J21" s="17">
        <v>8.6999999999999993</v>
      </c>
      <c r="K21" s="17">
        <v>10.8</v>
      </c>
      <c r="L21" s="17">
        <v>134.69999999999999</v>
      </c>
      <c r="M21" s="17">
        <v>28.8</v>
      </c>
      <c r="N21" s="18">
        <v>0.06</v>
      </c>
      <c r="O21" s="19">
        <v>929</v>
      </c>
      <c r="P21" s="20">
        <v>146</v>
      </c>
      <c r="Q21" s="17">
        <v>9.5</v>
      </c>
      <c r="R21" s="17">
        <v>40.6</v>
      </c>
      <c r="S21" s="17">
        <v>139.6</v>
      </c>
      <c r="T21" s="17">
        <v>26</v>
      </c>
      <c r="U21" s="18">
        <v>0.73</v>
      </c>
      <c r="V21" s="19">
        <v>909</v>
      </c>
    </row>
    <row r="22" spans="1:22" ht="15" x14ac:dyDescent="0.25">
      <c r="A22" s="15">
        <v>43451</v>
      </c>
      <c r="B22" s="16">
        <v>134</v>
      </c>
      <c r="C22" s="17">
        <v>8.6999999999999993</v>
      </c>
      <c r="D22" s="17">
        <v>25.1</v>
      </c>
      <c r="E22" s="17">
        <v>130.4</v>
      </c>
      <c r="F22" s="17">
        <v>32.9</v>
      </c>
      <c r="G22" s="18">
        <v>0.34</v>
      </c>
      <c r="H22" s="19">
        <v>941</v>
      </c>
      <c r="I22" s="16"/>
      <c r="J22" s="17"/>
      <c r="K22" s="17"/>
      <c r="L22" s="17"/>
      <c r="M22" s="17"/>
      <c r="N22" s="18"/>
      <c r="O22" s="19"/>
      <c r="P22" s="20"/>
      <c r="Q22" s="17"/>
      <c r="R22" s="17"/>
      <c r="S22" s="17"/>
      <c r="T22" s="17"/>
      <c r="U22" s="18"/>
      <c r="V22" s="19"/>
    </row>
    <row r="23" spans="1:22" ht="15" x14ac:dyDescent="0.25">
      <c r="A23" s="15">
        <v>43452</v>
      </c>
      <c r="B23" s="16"/>
      <c r="C23" s="17"/>
      <c r="D23" s="17"/>
      <c r="E23" s="17"/>
      <c r="F23" s="17"/>
      <c r="G23" s="18"/>
      <c r="H23" s="19"/>
      <c r="I23" s="16"/>
      <c r="J23" s="17"/>
      <c r="K23" s="17"/>
      <c r="L23" s="17"/>
      <c r="M23" s="17"/>
      <c r="N23" s="18"/>
      <c r="O23" s="19"/>
      <c r="P23" s="20">
        <v>147</v>
      </c>
      <c r="Q23" s="17">
        <v>9.4</v>
      </c>
      <c r="R23" s="17">
        <v>27.8</v>
      </c>
      <c r="S23" s="17">
        <v>133.6</v>
      </c>
      <c r="T23" s="17">
        <v>33.5</v>
      </c>
      <c r="U23" s="18">
        <v>0.6</v>
      </c>
      <c r="V23" s="19">
        <v>895</v>
      </c>
    </row>
    <row r="24" spans="1:22" ht="15" x14ac:dyDescent="0.25">
      <c r="A24" s="15">
        <v>43453</v>
      </c>
      <c r="B24" s="16">
        <v>149</v>
      </c>
      <c r="C24" s="17">
        <v>8.8000000000000007</v>
      </c>
      <c r="D24" s="17">
        <v>42.5</v>
      </c>
      <c r="E24" s="17">
        <v>132.1</v>
      </c>
      <c r="F24" s="17">
        <v>28.5</v>
      </c>
      <c r="G24" s="18">
        <v>0.5</v>
      </c>
      <c r="H24" s="19">
        <v>914</v>
      </c>
      <c r="I24" s="16">
        <v>151</v>
      </c>
      <c r="J24" s="17">
        <v>8.5</v>
      </c>
      <c r="K24" s="17">
        <v>48.6</v>
      </c>
      <c r="L24" s="17">
        <v>128.4</v>
      </c>
      <c r="M24" s="17">
        <v>30.9</v>
      </c>
      <c r="N24" s="18">
        <v>0.01</v>
      </c>
      <c r="O24" s="19">
        <v>928</v>
      </c>
      <c r="P24" s="20">
        <v>147</v>
      </c>
      <c r="Q24" s="17">
        <v>9.3000000000000007</v>
      </c>
      <c r="R24" s="17">
        <v>53.1</v>
      </c>
      <c r="S24" s="17">
        <v>134.5</v>
      </c>
      <c r="T24" s="17">
        <v>35.9</v>
      </c>
      <c r="U24" s="18">
        <v>0.64</v>
      </c>
      <c r="V24" s="19">
        <v>899</v>
      </c>
    </row>
    <row r="25" spans="1:22" ht="15" x14ac:dyDescent="0.25">
      <c r="A25" s="15">
        <v>43454</v>
      </c>
      <c r="B25" s="16">
        <v>148</v>
      </c>
      <c r="C25" s="17">
        <v>8.9</v>
      </c>
      <c r="D25" s="17">
        <v>57.1</v>
      </c>
      <c r="E25" s="17">
        <v>135.5</v>
      </c>
      <c r="F25" s="17">
        <v>38.1</v>
      </c>
      <c r="G25" s="18">
        <v>0.46</v>
      </c>
      <c r="H25" s="19">
        <v>914</v>
      </c>
      <c r="I25" s="16"/>
      <c r="J25" s="17"/>
      <c r="K25" s="17"/>
      <c r="L25" s="17"/>
      <c r="M25" s="17"/>
      <c r="N25" s="18"/>
      <c r="O25" s="19"/>
      <c r="P25" s="20">
        <v>146</v>
      </c>
      <c r="Q25" s="17">
        <v>8.9</v>
      </c>
      <c r="R25" s="17">
        <v>48.1</v>
      </c>
      <c r="S25" s="17">
        <v>136.80000000000001</v>
      </c>
      <c r="T25" s="17">
        <v>34.299999999999997</v>
      </c>
      <c r="U25" s="18">
        <v>0.62</v>
      </c>
      <c r="V25" s="19">
        <v>919</v>
      </c>
    </row>
    <row r="26" spans="1:22" ht="15" x14ac:dyDescent="0.25">
      <c r="A26" s="15">
        <v>43455</v>
      </c>
      <c r="B26" s="16">
        <v>150</v>
      </c>
      <c r="C26" s="17">
        <v>8.9</v>
      </c>
      <c r="D26" s="17">
        <v>72.5</v>
      </c>
      <c r="E26" s="17">
        <v>132.1</v>
      </c>
      <c r="F26" s="17">
        <v>33.799999999999997</v>
      </c>
      <c r="G26" s="18">
        <v>0.6</v>
      </c>
      <c r="H26" s="19">
        <v>916</v>
      </c>
      <c r="I26" s="16"/>
      <c r="J26" s="17"/>
      <c r="K26" s="17"/>
      <c r="L26" s="17"/>
      <c r="M26" s="17"/>
      <c r="N26" s="18"/>
      <c r="O26" s="19"/>
      <c r="P26" s="20">
        <v>146</v>
      </c>
      <c r="Q26" s="17">
        <v>9</v>
      </c>
      <c r="R26" s="17">
        <v>49.3</v>
      </c>
      <c r="S26" s="17">
        <v>135.19999999999999</v>
      </c>
      <c r="T26" s="17">
        <v>36</v>
      </c>
      <c r="U26" s="18">
        <v>0.76</v>
      </c>
      <c r="V26" s="19">
        <v>918</v>
      </c>
    </row>
    <row r="27" spans="1:22" ht="15" x14ac:dyDescent="0.25">
      <c r="A27" s="15">
        <v>43456</v>
      </c>
      <c r="B27" s="16">
        <v>151</v>
      </c>
      <c r="C27" s="17">
        <v>8.6</v>
      </c>
      <c r="D27" s="17">
        <v>55.1</v>
      </c>
      <c r="E27" s="17">
        <v>131.6</v>
      </c>
      <c r="F27" s="17">
        <v>22.4</v>
      </c>
      <c r="G27" s="18">
        <v>0.59</v>
      </c>
      <c r="H27" s="19">
        <v>938</v>
      </c>
      <c r="I27" s="16">
        <v>153</v>
      </c>
      <c r="J27" s="17">
        <v>8.8000000000000007</v>
      </c>
      <c r="K27" s="17">
        <v>68.3</v>
      </c>
      <c r="L27" s="17">
        <v>127.3</v>
      </c>
      <c r="M27" s="17">
        <v>23.7</v>
      </c>
      <c r="N27" s="18">
        <v>1.19</v>
      </c>
      <c r="O27" s="19">
        <v>915</v>
      </c>
      <c r="P27" s="20">
        <v>148</v>
      </c>
      <c r="Q27" s="17">
        <v>8.6999999999999993</v>
      </c>
      <c r="R27" s="17">
        <v>50.3</v>
      </c>
      <c r="S27" s="17">
        <v>135.30000000000001</v>
      </c>
      <c r="T27" s="17">
        <v>22.8</v>
      </c>
      <c r="U27" s="18">
        <v>0.81</v>
      </c>
      <c r="V27" s="19">
        <v>935</v>
      </c>
    </row>
    <row r="28" spans="1:22" ht="15" x14ac:dyDescent="0.25">
      <c r="A28" s="15">
        <v>43457</v>
      </c>
      <c r="B28" s="16">
        <v>150</v>
      </c>
      <c r="C28" s="17">
        <v>8.9</v>
      </c>
      <c r="D28" s="17">
        <v>48.1</v>
      </c>
      <c r="E28" s="17">
        <v>135.30000000000001</v>
      </c>
      <c r="F28" s="17">
        <v>21.2</v>
      </c>
      <c r="G28" s="18">
        <v>0.53</v>
      </c>
      <c r="H28" s="19">
        <v>936</v>
      </c>
      <c r="I28" s="16">
        <v>154</v>
      </c>
      <c r="J28" s="17">
        <v>8.8000000000000007</v>
      </c>
      <c r="K28" s="17">
        <v>59.5</v>
      </c>
      <c r="L28" s="17">
        <v>128.9</v>
      </c>
      <c r="M28" s="17">
        <v>19.600000000000001</v>
      </c>
      <c r="N28" s="18">
        <v>1.0900000000000001</v>
      </c>
      <c r="O28" s="19">
        <v>950</v>
      </c>
      <c r="P28" s="20">
        <v>147</v>
      </c>
      <c r="Q28" s="17">
        <v>9.1</v>
      </c>
      <c r="R28" s="17">
        <v>48.7</v>
      </c>
      <c r="S28" s="17">
        <v>138.69999999999999</v>
      </c>
      <c r="T28" s="17">
        <v>24</v>
      </c>
      <c r="U28" s="18">
        <v>0.74</v>
      </c>
      <c r="V28" s="19">
        <v>919</v>
      </c>
    </row>
    <row r="29" spans="1:22" ht="15" x14ac:dyDescent="0.25">
      <c r="A29" s="15">
        <v>43458</v>
      </c>
      <c r="B29" s="16">
        <v>150</v>
      </c>
      <c r="C29" s="17">
        <v>8.6999999999999993</v>
      </c>
      <c r="D29" s="17">
        <v>32.200000000000003</v>
      </c>
      <c r="E29" s="17">
        <v>133.4</v>
      </c>
      <c r="F29" s="17">
        <v>30</v>
      </c>
      <c r="G29" s="18">
        <v>0.47</v>
      </c>
      <c r="H29" s="19">
        <v>920</v>
      </c>
      <c r="I29" s="16">
        <v>156</v>
      </c>
      <c r="J29" s="17">
        <v>8.8000000000000007</v>
      </c>
      <c r="K29" s="17">
        <v>41.6</v>
      </c>
      <c r="L29" s="17">
        <v>126.2</v>
      </c>
      <c r="M29" s="17">
        <v>25.7</v>
      </c>
      <c r="N29" s="18">
        <v>1.0900000000000001</v>
      </c>
      <c r="O29" s="19">
        <v>946</v>
      </c>
      <c r="P29" s="20">
        <v>147</v>
      </c>
      <c r="Q29" s="17">
        <v>8.9</v>
      </c>
      <c r="R29" s="17">
        <v>37.299999999999997</v>
      </c>
      <c r="S29" s="17">
        <v>134.6</v>
      </c>
      <c r="T29" s="17">
        <v>25.8</v>
      </c>
      <c r="U29" s="18">
        <v>0.75</v>
      </c>
      <c r="V29" s="19">
        <v>915</v>
      </c>
    </row>
    <row r="30" spans="1:22" ht="15" x14ac:dyDescent="0.25">
      <c r="A30" s="15">
        <v>43459</v>
      </c>
      <c r="B30" s="16">
        <v>154</v>
      </c>
      <c r="C30" s="21">
        <v>8.8000000000000007</v>
      </c>
      <c r="D30" s="21">
        <v>41.6</v>
      </c>
      <c r="E30" s="21">
        <v>132.80000000000001</v>
      </c>
      <c r="F30" s="21">
        <v>29.6</v>
      </c>
      <c r="G30" s="18">
        <v>0.53</v>
      </c>
      <c r="H30" s="19">
        <v>914</v>
      </c>
      <c r="I30" s="16">
        <v>155</v>
      </c>
      <c r="J30" s="17">
        <v>9.1999999999999993</v>
      </c>
      <c r="K30" s="17">
        <v>51.3</v>
      </c>
      <c r="L30" s="17">
        <v>129.6</v>
      </c>
      <c r="M30" s="17">
        <v>26.5</v>
      </c>
      <c r="N30" s="18">
        <v>1.25</v>
      </c>
      <c r="O30" s="19">
        <v>920</v>
      </c>
      <c r="P30" s="20">
        <v>149</v>
      </c>
      <c r="Q30" s="17">
        <v>9.1</v>
      </c>
      <c r="R30" s="17">
        <v>38.9</v>
      </c>
      <c r="S30" s="17">
        <v>136.80000000000001</v>
      </c>
      <c r="T30" s="17">
        <v>31.2</v>
      </c>
      <c r="U30" s="18">
        <v>0.89</v>
      </c>
      <c r="V30" s="19">
        <v>899</v>
      </c>
    </row>
    <row r="31" spans="1:22" ht="15" x14ac:dyDescent="0.25">
      <c r="A31" s="15">
        <v>43460</v>
      </c>
      <c r="B31" s="16">
        <v>153</v>
      </c>
      <c r="C31" s="21">
        <v>9</v>
      </c>
      <c r="D31" s="21">
        <v>41.3</v>
      </c>
      <c r="E31" s="21">
        <v>135</v>
      </c>
      <c r="F31" s="21">
        <v>22.5</v>
      </c>
      <c r="G31" s="18">
        <v>0.59</v>
      </c>
      <c r="H31" s="19">
        <v>917</v>
      </c>
      <c r="I31" s="16">
        <v>154</v>
      </c>
      <c r="J31" s="21">
        <v>9.1</v>
      </c>
      <c r="K31" s="21">
        <v>48</v>
      </c>
      <c r="L31" s="21">
        <v>129</v>
      </c>
      <c r="M31" s="21">
        <v>22.4</v>
      </c>
      <c r="N31" s="18">
        <v>1.33</v>
      </c>
      <c r="O31" s="19">
        <v>944</v>
      </c>
      <c r="P31" s="20">
        <v>146</v>
      </c>
      <c r="Q31" s="17">
        <v>8.6999999999999993</v>
      </c>
      <c r="R31" s="17">
        <v>35.4</v>
      </c>
      <c r="S31" s="17">
        <v>135.9</v>
      </c>
      <c r="T31" s="17">
        <v>26.8</v>
      </c>
      <c r="U31" s="18">
        <v>0.9</v>
      </c>
      <c r="V31" s="19">
        <v>918</v>
      </c>
    </row>
    <row r="32" spans="1:22" ht="15" x14ac:dyDescent="0.25">
      <c r="A32" s="15">
        <v>43461</v>
      </c>
      <c r="B32" s="16">
        <v>157</v>
      </c>
      <c r="C32" s="21">
        <v>8.6999999999999993</v>
      </c>
      <c r="D32" s="21">
        <v>41.7</v>
      </c>
      <c r="E32" s="21">
        <v>128.5</v>
      </c>
      <c r="F32" s="21">
        <v>25.5</v>
      </c>
      <c r="G32" s="18">
        <v>0.6</v>
      </c>
      <c r="H32" s="19">
        <v>933</v>
      </c>
      <c r="I32" s="16">
        <v>156</v>
      </c>
      <c r="J32" s="21">
        <v>9</v>
      </c>
      <c r="K32" s="21">
        <v>44.9</v>
      </c>
      <c r="L32" s="21">
        <v>131.1</v>
      </c>
      <c r="M32" s="21">
        <v>26.7</v>
      </c>
      <c r="N32" s="18">
        <v>1.32</v>
      </c>
      <c r="O32" s="19">
        <v>949</v>
      </c>
      <c r="P32" s="20">
        <v>149</v>
      </c>
      <c r="Q32" s="17">
        <v>8.8000000000000007</v>
      </c>
      <c r="R32" s="17">
        <v>37.1</v>
      </c>
      <c r="S32" s="17">
        <v>135.19999999999999</v>
      </c>
      <c r="T32" s="17">
        <v>28.6</v>
      </c>
      <c r="U32" s="18">
        <v>0.91</v>
      </c>
      <c r="V32" s="19">
        <v>929</v>
      </c>
    </row>
    <row r="33" spans="1:22" ht="15" x14ac:dyDescent="0.25">
      <c r="A33" s="15">
        <v>43462</v>
      </c>
      <c r="B33" s="16">
        <v>154</v>
      </c>
      <c r="C33" s="21">
        <v>8.9</v>
      </c>
      <c r="D33" s="21">
        <v>32.200000000000003</v>
      </c>
      <c r="E33" s="21">
        <v>128.69999999999999</v>
      </c>
      <c r="F33" s="21">
        <v>26.6</v>
      </c>
      <c r="G33" s="18">
        <v>0.56999999999999995</v>
      </c>
      <c r="H33" s="19">
        <v>933</v>
      </c>
      <c r="I33" s="16">
        <v>155</v>
      </c>
      <c r="J33" s="21">
        <v>8.6999999999999993</v>
      </c>
      <c r="K33" s="21">
        <v>35.5</v>
      </c>
      <c r="L33" s="21">
        <v>125.1</v>
      </c>
      <c r="M33" s="21">
        <v>24.6</v>
      </c>
      <c r="N33" s="18">
        <v>1.44</v>
      </c>
      <c r="O33" s="19">
        <v>950</v>
      </c>
      <c r="P33" s="20">
        <v>148</v>
      </c>
      <c r="Q33" s="17">
        <v>8.9</v>
      </c>
      <c r="R33" s="17">
        <v>34.1</v>
      </c>
      <c r="S33" s="17">
        <v>134.6</v>
      </c>
      <c r="T33" s="17">
        <v>26.4</v>
      </c>
      <c r="U33" s="18">
        <v>0.93</v>
      </c>
      <c r="V33" s="19">
        <v>928</v>
      </c>
    </row>
    <row r="34" spans="1:22" ht="15" x14ac:dyDescent="0.25">
      <c r="A34" s="15">
        <v>43463</v>
      </c>
      <c r="B34" s="16">
        <v>155</v>
      </c>
      <c r="C34" s="17">
        <v>8.6999999999999993</v>
      </c>
      <c r="D34" s="17">
        <v>36.799999999999997</v>
      </c>
      <c r="E34" s="17">
        <v>127.3</v>
      </c>
      <c r="F34" s="17">
        <v>25.8</v>
      </c>
      <c r="G34" s="18">
        <v>0.49</v>
      </c>
      <c r="H34" s="19">
        <v>926</v>
      </c>
      <c r="I34" s="16">
        <v>156</v>
      </c>
      <c r="J34" s="17">
        <v>8.8000000000000007</v>
      </c>
      <c r="K34" s="17">
        <v>52.4</v>
      </c>
      <c r="L34" s="17">
        <v>126.9</v>
      </c>
      <c r="M34" s="17">
        <v>26.7</v>
      </c>
      <c r="N34" s="18">
        <v>1.2</v>
      </c>
      <c r="O34" s="19">
        <v>955</v>
      </c>
      <c r="P34" s="20">
        <v>149</v>
      </c>
      <c r="Q34" s="17">
        <v>8.8000000000000007</v>
      </c>
      <c r="R34" s="17">
        <v>37.5</v>
      </c>
      <c r="S34" s="17">
        <v>132.69999999999999</v>
      </c>
      <c r="T34" s="17">
        <v>24.5</v>
      </c>
      <c r="U34" s="18">
        <v>0.83</v>
      </c>
      <c r="V34" s="19">
        <v>924</v>
      </c>
    </row>
    <row r="35" spans="1:22" ht="15" x14ac:dyDescent="0.25">
      <c r="A35" s="15">
        <v>43464</v>
      </c>
      <c r="B35" s="16">
        <v>155</v>
      </c>
      <c r="C35" s="17">
        <v>8.6999999999999993</v>
      </c>
      <c r="D35" s="17">
        <v>42.8</v>
      </c>
      <c r="E35" s="17">
        <v>129.1</v>
      </c>
      <c r="F35" s="17">
        <v>24.9</v>
      </c>
      <c r="G35" s="18">
        <v>0.55000000000000004</v>
      </c>
      <c r="H35" s="19">
        <v>923</v>
      </c>
      <c r="I35" s="16">
        <v>153</v>
      </c>
      <c r="J35" s="17">
        <v>8.9</v>
      </c>
      <c r="K35" s="17">
        <v>47.3</v>
      </c>
      <c r="L35" s="17">
        <v>128.30000000000001</v>
      </c>
      <c r="M35" s="17">
        <v>23.3</v>
      </c>
      <c r="N35" s="18">
        <v>1.1100000000000001</v>
      </c>
      <c r="O35" s="19">
        <v>950</v>
      </c>
      <c r="P35" s="20">
        <v>149</v>
      </c>
      <c r="Q35" s="17">
        <v>9</v>
      </c>
      <c r="R35" s="17">
        <v>41.6</v>
      </c>
      <c r="S35" s="17">
        <v>134.80000000000001</v>
      </c>
      <c r="T35" s="17">
        <v>22.1</v>
      </c>
      <c r="U35" s="18">
        <v>0.89</v>
      </c>
      <c r="V35" s="19">
        <v>920</v>
      </c>
    </row>
    <row r="36" spans="1:22" ht="15.75" customHeight="1" thickBot="1" x14ac:dyDescent="0.3">
      <c r="A36" s="15">
        <v>43465</v>
      </c>
      <c r="B36" s="16">
        <v>155</v>
      </c>
      <c r="C36" s="17">
        <v>8.8000000000000007</v>
      </c>
      <c r="D36" s="17">
        <v>36.4</v>
      </c>
      <c r="E36" s="17">
        <v>126.2</v>
      </c>
      <c r="F36" s="17">
        <v>22.6</v>
      </c>
      <c r="G36" s="18">
        <v>0.67</v>
      </c>
      <c r="H36" s="19">
        <v>929</v>
      </c>
      <c r="I36" s="16">
        <v>154</v>
      </c>
      <c r="J36" s="17">
        <v>9</v>
      </c>
      <c r="K36" s="17">
        <v>41.4</v>
      </c>
      <c r="L36" s="17">
        <v>125.9</v>
      </c>
      <c r="M36" s="17">
        <v>28.1</v>
      </c>
      <c r="N36" s="18">
        <v>1.05</v>
      </c>
      <c r="O36" s="19">
        <v>949</v>
      </c>
      <c r="P36" s="20">
        <v>149</v>
      </c>
      <c r="Q36" s="17">
        <v>8.8000000000000007</v>
      </c>
      <c r="R36" s="17">
        <v>38.4</v>
      </c>
      <c r="S36" s="17">
        <v>132.4</v>
      </c>
      <c r="T36" s="17">
        <v>24.2</v>
      </c>
      <c r="U36" s="18">
        <v>0.99</v>
      </c>
      <c r="V36" s="19">
        <v>940</v>
      </c>
    </row>
    <row r="37" spans="1:22" ht="13.5" thickBot="1" x14ac:dyDescent="0.25">
      <c r="A37" s="22"/>
      <c r="B37" s="23"/>
      <c r="C37" s="23"/>
      <c r="D37" s="23"/>
      <c r="E37" s="23"/>
      <c r="F37" s="23"/>
      <c r="G37" s="24"/>
      <c r="H37" s="25"/>
      <c r="I37" s="25"/>
      <c r="J37" s="23"/>
      <c r="K37" s="23"/>
      <c r="L37" s="23"/>
      <c r="M37" s="23"/>
      <c r="N37" s="24"/>
      <c r="O37" s="25"/>
      <c r="P37" s="25"/>
      <c r="Q37" s="23"/>
      <c r="R37" s="23"/>
      <c r="S37" s="23"/>
      <c r="T37" s="23"/>
      <c r="U37" s="24"/>
      <c r="V37" s="26"/>
    </row>
    <row r="38" spans="1:22" s="33" customFormat="1" ht="15" x14ac:dyDescent="0.25">
      <c r="A38" s="27" t="s">
        <v>15</v>
      </c>
      <c r="B38" s="28">
        <f t="shared" ref="B38:V38" si="0">AVERAGE(B6:B36)</f>
        <v>150.39285714285714</v>
      </c>
      <c r="C38" s="29">
        <f t="shared" si="0"/>
        <v>8.8535714285714295</v>
      </c>
      <c r="D38" s="29">
        <f t="shared" si="0"/>
        <v>46.210714285714289</v>
      </c>
      <c r="E38" s="29">
        <f t="shared" si="0"/>
        <v>131.45357142857142</v>
      </c>
      <c r="F38" s="29">
        <f t="shared" si="0"/>
        <v>29.957142857142856</v>
      </c>
      <c r="G38" s="30">
        <f t="shared" si="0"/>
        <v>0.51321428571428573</v>
      </c>
      <c r="H38" s="31">
        <f t="shared" si="0"/>
        <v>923.78571428571433</v>
      </c>
      <c r="I38" s="28">
        <f t="shared" si="0"/>
        <v>151.77777777777777</v>
      </c>
      <c r="J38" s="29">
        <f t="shared" si="0"/>
        <v>8.7222222222222214</v>
      </c>
      <c r="K38" s="29">
        <f t="shared" si="0"/>
        <v>41.214814814814815</v>
      </c>
      <c r="L38" s="29">
        <f t="shared" si="0"/>
        <v>128.71481481481482</v>
      </c>
      <c r="M38" s="29">
        <f t="shared" si="0"/>
        <v>29.003703703703703</v>
      </c>
      <c r="N38" s="30">
        <f t="shared" si="0"/>
        <v>0.80074074074074064</v>
      </c>
      <c r="O38" s="31">
        <f t="shared" si="0"/>
        <v>920.44444444444446</v>
      </c>
      <c r="P38" s="32">
        <f t="shared" si="0"/>
        <v>147.6</v>
      </c>
      <c r="Q38" s="29">
        <f t="shared" si="0"/>
        <v>9.1466666666666683</v>
      </c>
      <c r="R38" s="29">
        <f t="shared" si="0"/>
        <v>42.836666666666666</v>
      </c>
      <c r="S38" s="29">
        <f t="shared" si="0"/>
        <v>135.91333333333333</v>
      </c>
      <c r="T38" s="29">
        <f t="shared" si="0"/>
        <v>30.11333333333333</v>
      </c>
      <c r="U38" s="30">
        <f t="shared" si="0"/>
        <v>0.72999999999999987</v>
      </c>
      <c r="V38" s="31">
        <f t="shared" si="0"/>
        <v>917.6</v>
      </c>
    </row>
    <row r="39" spans="1:22" s="33" customFormat="1" ht="15" x14ac:dyDescent="0.25">
      <c r="A39" s="34" t="s">
        <v>16</v>
      </c>
      <c r="B39" s="35">
        <f t="shared" ref="B39:V39" si="1">MIN(B6:B36)</f>
        <v>134</v>
      </c>
      <c r="C39" s="36">
        <f t="shared" si="1"/>
        <v>8.6</v>
      </c>
      <c r="D39" s="36">
        <f t="shared" si="1"/>
        <v>25.1</v>
      </c>
      <c r="E39" s="36">
        <f t="shared" si="1"/>
        <v>126.2</v>
      </c>
      <c r="F39" s="36">
        <f t="shared" si="1"/>
        <v>21.2</v>
      </c>
      <c r="G39" s="37">
        <f t="shared" si="1"/>
        <v>0.34</v>
      </c>
      <c r="H39" s="38">
        <f t="shared" si="1"/>
        <v>896</v>
      </c>
      <c r="I39" s="35">
        <f t="shared" si="1"/>
        <v>138</v>
      </c>
      <c r="J39" s="36">
        <f t="shared" si="1"/>
        <v>8.3000000000000007</v>
      </c>
      <c r="K39" s="36">
        <f t="shared" si="1"/>
        <v>10.8</v>
      </c>
      <c r="L39" s="36">
        <f t="shared" si="1"/>
        <v>123</v>
      </c>
      <c r="M39" s="36">
        <f t="shared" si="1"/>
        <v>19.600000000000001</v>
      </c>
      <c r="N39" s="37">
        <f t="shared" si="1"/>
        <v>0.01</v>
      </c>
      <c r="O39" s="38">
        <f t="shared" si="1"/>
        <v>863</v>
      </c>
      <c r="P39" s="39">
        <f t="shared" si="1"/>
        <v>146</v>
      </c>
      <c r="Q39" s="36">
        <f t="shared" si="1"/>
        <v>8.6999999999999993</v>
      </c>
      <c r="R39" s="36">
        <f t="shared" si="1"/>
        <v>27.8</v>
      </c>
      <c r="S39" s="36">
        <f t="shared" si="1"/>
        <v>132</v>
      </c>
      <c r="T39" s="36">
        <f t="shared" si="1"/>
        <v>22.1</v>
      </c>
      <c r="U39" s="37">
        <f t="shared" si="1"/>
        <v>0.48</v>
      </c>
      <c r="V39" s="38">
        <f t="shared" si="1"/>
        <v>886</v>
      </c>
    </row>
    <row r="40" spans="1:22" s="33" customFormat="1" ht="15" x14ac:dyDescent="0.25">
      <c r="A40" s="34" t="s">
        <v>17</v>
      </c>
      <c r="B40" s="35">
        <f t="shared" ref="B40:V40" si="2">MAX(B6:B36)</f>
        <v>157</v>
      </c>
      <c r="C40" s="36">
        <f t="shared" si="2"/>
        <v>9.3000000000000007</v>
      </c>
      <c r="D40" s="36">
        <f t="shared" si="2"/>
        <v>72.5</v>
      </c>
      <c r="E40" s="36">
        <f t="shared" si="2"/>
        <v>135.5</v>
      </c>
      <c r="F40" s="36">
        <f t="shared" si="2"/>
        <v>39.4</v>
      </c>
      <c r="G40" s="37">
        <f t="shared" si="2"/>
        <v>0.67</v>
      </c>
      <c r="H40" s="38">
        <f t="shared" si="2"/>
        <v>941</v>
      </c>
      <c r="I40" s="35">
        <f t="shared" si="2"/>
        <v>156</v>
      </c>
      <c r="J40" s="36">
        <f t="shared" si="2"/>
        <v>9.1999999999999993</v>
      </c>
      <c r="K40" s="36">
        <f t="shared" si="2"/>
        <v>68.3</v>
      </c>
      <c r="L40" s="36">
        <f t="shared" si="2"/>
        <v>151</v>
      </c>
      <c r="M40" s="36">
        <f t="shared" si="2"/>
        <v>39.9</v>
      </c>
      <c r="N40" s="37">
        <f t="shared" si="2"/>
        <v>1.44</v>
      </c>
      <c r="O40" s="38">
        <f t="shared" si="2"/>
        <v>955</v>
      </c>
      <c r="P40" s="39">
        <f t="shared" si="2"/>
        <v>149</v>
      </c>
      <c r="Q40" s="36">
        <f t="shared" si="2"/>
        <v>9.9</v>
      </c>
      <c r="R40" s="36">
        <f t="shared" si="2"/>
        <v>65.099999999999994</v>
      </c>
      <c r="S40" s="36">
        <f t="shared" si="2"/>
        <v>139.80000000000001</v>
      </c>
      <c r="T40" s="36">
        <f t="shared" si="2"/>
        <v>39.700000000000003</v>
      </c>
      <c r="U40" s="37">
        <f t="shared" si="2"/>
        <v>0.99</v>
      </c>
      <c r="V40" s="38">
        <f t="shared" si="2"/>
        <v>940</v>
      </c>
    </row>
    <row r="41" spans="1:22" s="45" customFormat="1" ht="15.75" thickBot="1" x14ac:dyDescent="0.3">
      <c r="A41" s="40" t="s">
        <v>18</v>
      </c>
      <c r="B41" s="41">
        <f t="shared" ref="B41:V41" si="3">_xlfn.STDEV.S(B6:B36)</f>
        <v>4.0673886946849303</v>
      </c>
      <c r="C41" s="42">
        <f t="shared" si="3"/>
        <v>0.15748519708717823</v>
      </c>
      <c r="D41" s="42">
        <f t="shared" si="3"/>
        <v>11.044970006019119</v>
      </c>
      <c r="E41" s="42">
        <f t="shared" si="3"/>
        <v>2.7579490692873727</v>
      </c>
      <c r="F41" s="42">
        <f t="shared" si="3"/>
        <v>5.4007152181655274</v>
      </c>
      <c r="G41" s="42">
        <f t="shared" si="3"/>
        <v>7.4139686549735892E-2</v>
      </c>
      <c r="H41" s="43">
        <f t="shared" si="3"/>
        <v>11.259093914129847</v>
      </c>
      <c r="I41" s="41">
        <f t="shared" si="3"/>
        <v>3.9353753934255722</v>
      </c>
      <c r="J41" s="42">
        <f t="shared" si="3"/>
        <v>0.20631069425529677</v>
      </c>
      <c r="K41" s="42">
        <f t="shared" si="3"/>
        <v>12.501560016614054</v>
      </c>
      <c r="L41" s="42">
        <f t="shared" si="3"/>
        <v>5.2566224680948661</v>
      </c>
      <c r="M41" s="42">
        <f t="shared" si="3"/>
        <v>5.0006523790925694</v>
      </c>
      <c r="N41" s="42">
        <f t="shared" si="3"/>
        <v>0.42333770776392593</v>
      </c>
      <c r="O41" s="43">
        <f t="shared" si="3"/>
        <v>23.910624180852093</v>
      </c>
      <c r="P41" s="44">
        <f t="shared" si="3"/>
        <v>1.069966161243848</v>
      </c>
      <c r="Q41" s="42">
        <f t="shared" si="3"/>
        <v>0.32561171432512565</v>
      </c>
      <c r="R41" s="42">
        <f t="shared" si="3"/>
        <v>9.887591782854301</v>
      </c>
      <c r="S41" s="42">
        <f t="shared" si="3"/>
        <v>1.9892353986555666</v>
      </c>
      <c r="T41" s="42">
        <f t="shared" si="3"/>
        <v>5.1215389210217328</v>
      </c>
      <c r="U41" s="42">
        <f t="shared" si="3"/>
        <v>0.12434656796839039</v>
      </c>
      <c r="V41" s="43">
        <f t="shared" si="3"/>
        <v>13.145341380123988</v>
      </c>
    </row>
    <row r="42" spans="1:22" x14ac:dyDescent="0.2">
      <c r="Q42" s="46"/>
      <c r="R42" s="46"/>
      <c r="S42" s="46"/>
      <c r="T42" s="46"/>
    </row>
    <row r="43" spans="1:22" x14ac:dyDescent="0.2">
      <c r="A43" s="3" t="s">
        <v>19</v>
      </c>
    </row>
    <row r="44" spans="1:22" x14ac:dyDescent="0.2">
      <c r="A44" s="3" t="s">
        <v>20</v>
      </c>
      <c r="B44" s="47"/>
    </row>
    <row r="45" spans="1:22" x14ac:dyDescent="0.2">
      <c r="B45" s="46"/>
    </row>
    <row r="46" spans="1:22" ht="15" x14ac:dyDescent="0.25">
      <c r="A46" s="48"/>
      <c r="B46" s="46"/>
    </row>
    <row r="47" spans="1:22" x14ac:dyDescent="0.2">
      <c r="B47" s="46"/>
    </row>
  </sheetData>
  <mergeCells count="3">
    <mergeCell ref="B3:H3"/>
    <mergeCell ref="I3:O3"/>
    <mergeCell ref="P3:V3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2018-12-28T08:00:00+00:00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B113C-830F-4D20-82FB-2E60B5854C3D}"/>
</file>

<file path=customXml/itemProps2.xml><?xml version="1.0" encoding="utf-8"?>
<ds:datastoreItem xmlns:ds="http://schemas.openxmlformats.org/officeDocument/2006/customXml" ds:itemID="{1B1ADB1D-0043-4ACC-A0D6-95C463E698EC}"/>
</file>

<file path=customXml/itemProps3.xml><?xml version="1.0" encoding="utf-8"?>
<ds:datastoreItem xmlns:ds="http://schemas.openxmlformats.org/officeDocument/2006/customXml" ds:itemID="{629B113C-830F-4D20-82FB-2E60B5854C3D}"/>
</file>

<file path=customXml/itemProps4.xml><?xml version="1.0" encoding="utf-8"?>
<ds:datastoreItem xmlns:ds="http://schemas.openxmlformats.org/officeDocument/2006/customXml" ds:itemID="{7986CE24-96CA-404E-A0C9-6A08E68AE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December 2018</dc:title>
  <dc:creator>Brent Kirkpatrick</dc:creator>
  <cp:keywords>Continuous Emission Monitoring - Monthly</cp:keywords>
  <cp:lastModifiedBy>Brent Kirkpatrick</cp:lastModifiedBy>
  <dcterms:created xsi:type="dcterms:W3CDTF">2019-01-28T19:19:12Z</dcterms:created>
  <dcterms:modified xsi:type="dcterms:W3CDTF">2019-01-28T19:19:38Z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31300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