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Aug CEMS" sheetId="1" r:id="rId1"/>
  </sheets>
  <externalReferences>
    <externalReference r:id="rId2"/>
  </externalReferences>
  <definedNames>
    <definedName name="Cems" localSheetId="0">'Aug CEMS'!$A$7:$V$37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'Aug CEMS'!$A$1:$V$46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<sst xmlns="http://schemas.openxmlformats.org/spreadsheetml/2006/main" count="53" uniqueCount="21">
  <si>
    <t>August 2018 - Monthly Continuous Emission Monitoring System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</si>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</sst>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2" fontId="6" fillId="0" borderId="7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7" fillId="0" borderId="11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8" fillId="0" borderId="13" xfId="1" applyNumberFormat="1" applyFont="1" applyBorder="1"/>
    <xf numFmtId="1" fontId="9" fillId="0" borderId="14" xfId="1" applyNumberFormat="1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2" fontId="9" fillId="0" borderId="15" xfId="1" applyNumberFormat="1" applyFont="1" applyBorder="1" applyAlignment="1">
      <alignment horizontal="center"/>
    </xf>
    <xf numFmtId="1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2" fontId="8" fillId="0" borderId="18" xfId="1" applyNumberFormat="1" applyFont="1" applyBorder="1"/>
    <xf numFmtId="2" fontId="9" fillId="0" borderId="19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2" fontId="9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5262812/1-Metro%20Vancouver%20Waste-to-Energy%20Facility%20CEMS%20Monthly%20Emissions%20Summary%20f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Feb CEMS"/>
      <sheetName val="Mar 2018"/>
      <sheetName val="Mar CEMS"/>
      <sheetName val="April 2018"/>
      <sheetName val="April CEMS"/>
      <sheetName val="May 2018"/>
      <sheetName val="May CEMS"/>
      <sheetName val="June 2018"/>
      <sheetName val="June CEMS"/>
      <sheetName val="July 2018"/>
      <sheetName val="July CEMS"/>
      <sheetName val="Aug 2018"/>
      <sheetName val="Aug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23"/>
      <sheetData sheetId="24"/>
      <sheetData sheetId="25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75" workbookViewId="0">
      <selection activeCell="G12" sqref="G12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3" spans="1:22" ht="13.5" thickBot="1" x14ac:dyDescent="0.25"/>
    <row r="4" spans="1:22" s="8" customFormat="1" x14ac:dyDescent="0.2">
      <c r="A4" s="4"/>
      <c r="B4" s="5" t="s">
        <v>1</v>
      </c>
      <c r="C4" s="6"/>
      <c r="D4" s="6"/>
      <c r="E4" s="6"/>
      <c r="F4" s="6"/>
      <c r="G4" s="6"/>
      <c r="H4" s="7"/>
      <c r="I4" s="5" t="s">
        <v>2</v>
      </c>
      <c r="J4" s="6"/>
      <c r="K4" s="6"/>
      <c r="L4" s="6"/>
      <c r="M4" s="6"/>
      <c r="N4" s="6"/>
      <c r="O4" s="7"/>
      <c r="P4" s="6" t="s">
        <v>3</v>
      </c>
      <c r="Q4" s="6"/>
      <c r="R4" s="6"/>
      <c r="S4" s="6"/>
      <c r="T4" s="6"/>
      <c r="U4" s="6"/>
      <c r="V4" s="7"/>
    </row>
    <row r="5" spans="1:22" s="8" customFormat="1" x14ac:dyDescent="0.2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0" t="s">
        <v>4</v>
      </c>
      <c r="J5" s="11" t="s">
        <v>5</v>
      </c>
      <c r="K5" s="11" t="s">
        <v>6</v>
      </c>
      <c r="L5" s="11" t="s">
        <v>7</v>
      </c>
      <c r="M5" s="11" t="s">
        <v>8</v>
      </c>
      <c r="N5" s="11" t="s">
        <v>9</v>
      </c>
      <c r="O5" s="12" t="s">
        <v>10</v>
      </c>
      <c r="P5" s="13" t="s">
        <v>4</v>
      </c>
      <c r="Q5" s="11" t="s">
        <v>5</v>
      </c>
      <c r="R5" s="11" t="s">
        <v>6</v>
      </c>
      <c r="S5" s="11" t="s">
        <v>7</v>
      </c>
      <c r="T5" s="11" t="s">
        <v>8</v>
      </c>
      <c r="U5" s="11" t="s">
        <v>9</v>
      </c>
      <c r="V5" s="12" t="s">
        <v>10</v>
      </c>
    </row>
    <row r="6" spans="1:22" s="8" customFormat="1" x14ac:dyDescent="0.2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14</v>
      </c>
      <c r="F6" s="11" t="s">
        <v>14</v>
      </c>
      <c r="G6" s="11" t="s">
        <v>13</v>
      </c>
      <c r="H6" s="12" t="s">
        <v>12</v>
      </c>
      <c r="I6" s="10" t="s">
        <v>12</v>
      </c>
      <c r="J6" s="11" t="s">
        <v>13</v>
      </c>
      <c r="K6" s="11" t="s">
        <v>14</v>
      </c>
      <c r="L6" s="11" t="s">
        <v>14</v>
      </c>
      <c r="M6" s="11" t="s">
        <v>14</v>
      </c>
      <c r="N6" s="14" t="s">
        <v>13</v>
      </c>
      <c r="O6" s="12" t="s">
        <v>12</v>
      </c>
      <c r="P6" s="13" t="s">
        <v>12</v>
      </c>
      <c r="Q6" s="11" t="s">
        <v>13</v>
      </c>
      <c r="R6" s="11" t="s">
        <v>14</v>
      </c>
      <c r="S6" s="11" t="s">
        <v>14</v>
      </c>
      <c r="T6" s="11" t="s">
        <v>14</v>
      </c>
      <c r="U6" s="11" t="s">
        <v>13</v>
      </c>
      <c r="V6" s="12" t="s">
        <v>12</v>
      </c>
    </row>
    <row r="7" spans="1:22" ht="15" x14ac:dyDescent="0.25">
      <c r="A7" s="15">
        <v>43313</v>
      </c>
      <c r="B7" s="16">
        <v>153</v>
      </c>
      <c r="C7" s="17">
        <v>9.4</v>
      </c>
      <c r="D7" s="17">
        <v>45.2</v>
      </c>
      <c r="E7" s="17">
        <v>130.5</v>
      </c>
      <c r="F7" s="17">
        <v>13.9</v>
      </c>
      <c r="G7" s="18">
        <v>0.3</v>
      </c>
      <c r="H7" s="19">
        <v>1014</v>
      </c>
      <c r="I7" s="16">
        <v>150</v>
      </c>
      <c r="J7" s="17">
        <v>8.8000000000000007</v>
      </c>
      <c r="K7" s="17">
        <v>58.2</v>
      </c>
      <c r="L7" s="17">
        <v>127.8</v>
      </c>
      <c r="M7" s="17">
        <v>18.899999999999999</v>
      </c>
      <c r="N7" s="18">
        <v>0.28999999999999998</v>
      </c>
      <c r="O7" s="19">
        <v>926</v>
      </c>
      <c r="P7" s="20"/>
      <c r="Q7" s="17"/>
      <c r="R7" s="17"/>
      <c r="S7" s="17"/>
      <c r="T7" s="17"/>
      <c r="U7" s="18"/>
      <c r="V7" s="19"/>
    </row>
    <row r="8" spans="1:22" ht="15" x14ac:dyDescent="0.25">
      <c r="A8" s="15">
        <v>43314</v>
      </c>
      <c r="B8" s="16">
        <v>152</v>
      </c>
      <c r="C8" s="17">
        <v>9.3000000000000007</v>
      </c>
      <c r="D8" s="17">
        <v>30</v>
      </c>
      <c r="E8" s="17">
        <v>129.30000000000001</v>
      </c>
      <c r="F8" s="17">
        <v>22.1</v>
      </c>
      <c r="G8" s="18">
        <v>0.36</v>
      </c>
      <c r="H8" s="19">
        <v>1008</v>
      </c>
      <c r="I8" s="16">
        <v>147</v>
      </c>
      <c r="J8" s="17">
        <v>8.4</v>
      </c>
      <c r="K8" s="17">
        <v>35.9</v>
      </c>
      <c r="L8" s="17">
        <v>125.7</v>
      </c>
      <c r="M8" s="17">
        <v>26.4</v>
      </c>
      <c r="N8" s="18">
        <v>0.26</v>
      </c>
      <c r="O8" s="19">
        <v>933</v>
      </c>
      <c r="P8" s="20">
        <v>145</v>
      </c>
      <c r="Q8" s="17">
        <v>10.9</v>
      </c>
      <c r="R8" s="17">
        <v>48.1</v>
      </c>
      <c r="S8" s="17">
        <v>131.19999999999999</v>
      </c>
      <c r="T8" s="17">
        <v>36.9</v>
      </c>
      <c r="U8" s="18">
        <v>0.54</v>
      </c>
      <c r="V8" s="19">
        <v>889</v>
      </c>
    </row>
    <row r="9" spans="1:22" ht="15" x14ac:dyDescent="0.25">
      <c r="A9" s="15">
        <v>43315</v>
      </c>
      <c r="B9" s="16">
        <v>150</v>
      </c>
      <c r="C9" s="17">
        <v>9.4</v>
      </c>
      <c r="D9" s="17">
        <v>41.4</v>
      </c>
      <c r="E9" s="17">
        <v>129.1</v>
      </c>
      <c r="F9" s="17">
        <v>20</v>
      </c>
      <c r="G9" s="18">
        <v>0.35</v>
      </c>
      <c r="H9" s="19">
        <v>1008</v>
      </c>
      <c r="I9" s="16">
        <v>148</v>
      </c>
      <c r="J9" s="17">
        <v>9</v>
      </c>
      <c r="K9" s="17">
        <v>49.6</v>
      </c>
      <c r="L9" s="17">
        <v>127.8</v>
      </c>
      <c r="M9" s="17">
        <v>20.3</v>
      </c>
      <c r="N9" s="18">
        <v>0.32</v>
      </c>
      <c r="O9" s="19">
        <v>945</v>
      </c>
      <c r="P9" s="20">
        <v>146</v>
      </c>
      <c r="Q9" s="17">
        <v>11.3</v>
      </c>
      <c r="R9" s="17">
        <v>54.6</v>
      </c>
      <c r="S9" s="17">
        <v>134</v>
      </c>
      <c r="T9" s="17">
        <v>32.200000000000003</v>
      </c>
      <c r="U9" s="18">
        <v>0.54</v>
      </c>
      <c r="V9" s="19">
        <v>878</v>
      </c>
    </row>
    <row r="10" spans="1:22" ht="15" x14ac:dyDescent="0.25">
      <c r="A10" s="15">
        <v>43316</v>
      </c>
      <c r="B10" s="16">
        <v>152</v>
      </c>
      <c r="C10" s="17">
        <v>9.4</v>
      </c>
      <c r="D10" s="17">
        <v>36.9</v>
      </c>
      <c r="E10" s="17">
        <v>129.9</v>
      </c>
      <c r="F10" s="17">
        <v>17.2</v>
      </c>
      <c r="G10" s="18">
        <v>0.3</v>
      </c>
      <c r="H10" s="19">
        <v>976</v>
      </c>
      <c r="I10" s="16">
        <v>147</v>
      </c>
      <c r="J10" s="17">
        <v>8.1999999999999993</v>
      </c>
      <c r="K10" s="17">
        <v>35.200000000000003</v>
      </c>
      <c r="L10" s="17">
        <v>129</v>
      </c>
      <c r="M10" s="17">
        <v>16.600000000000001</v>
      </c>
      <c r="N10" s="18">
        <v>0.2</v>
      </c>
      <c r="O10" s="19">
        <v>962</v>
      </c>
      <c r="P10" s="20">
        <v>148</v>
      </c>
      <c r="Q10" s="17">
        <v>11.2</v>
      </c>
      <c r="R10" s="17">
        <v>62.9</v>
      </c>
      <c r="S10" s="17">
        <v>136.30000000000001</v>
      </c>
      <c r="T10" s="17">
        <v>34.799999999999997</v>
      </c>
      <c r="U10" s="18">
        <v>0.53</v>
      </c>
      <c r="V10" s="19">
        <v>894</v>
      </c>
    </row>
    <row r="11" spans="1:22" ht="15" x14ac:dyDescent="0.25">
      <c r="A11" s="15">
        <v>43317</v>
      </c>
      <c r="B11" s="16">
        <v>151</v>
      </c>
      <c r="C11" s="17">
        <v>9.1</v>
      </c>
      <c r="D11" s="17">
        <v>57.3</v>
      </c>
      <c r="E11" s="17">
        <v>128</v>
      </c>
      <c r="F11" s="17">
        <v>26.9</v>
      </c>
      <c r="G11" s="18">
        <v>0.38</v>
      </c>
      <c r="H11" s="19">
        <v>965</v>
      </c>
      <c r="I11" s="16">
        <v>150</v>
      </c>
      <c r="J11" s="17">
        <v>9</v>
      </c>
      <c r="K11" s="17">
        <v>78.400000000000006</v>
      </c>
      <c r="L11" s="17">
        <v>126</v>
      </c>
      <c r="M11" s="17">
        <v>25.1</v>
      </c>
      <c r="N11" s="18">
        <v>0.27</v>
      </c>
      <c r="O11" s="19">
        <v>913</v>
      </c>
      <c r="P11" s="20">
        <v>149</v>
      </c>
      <c r="Q11" s="17">
        <v>11.7</v>
      </c>
      <c r="R11" s="17">
        <v>120.6</v>
      </c>
      <c r="S11" s="17">
        <v>138</v>
      </c>
      <c r="T11" s="17">
        <v>37.200000000000003</v>
      </c>
      <c r="U11" s="18">
        <v>0.53</v>
      </c>
      <c r="V11" s="19">
        <v>880</v>
      </c>
    </row>
    <row r="12" spans="1:22" ht="15" x14ac:dyDescent="0.25">
      <c r="A12" s="15">
        <v>43318</v>
      </c>
      <c r="B12" s="16">
        <v>152</v>
      </c>
      <c r="C12" s="17">
        <v>9</v>
      </c>
      <c r="D12" s="17">
        <v>45.9</v>
      </c>
      <c r="E12" s="17">
        <v>124.5</v>
      </c>
      <c r="F12" s="17">
        <v>21.8</v>
      </c>
      <c r="G12" s="18">
        <v>0.35</v>
      </c>
      <c r="H12" s="19">
        <v>976</v>
      </c>
      <c r="I12" s="16">
        <v>150</v>
      </c>
      <c r="J12" s="17">
        <v>8.4</v>
      </c>
      <c r="K12" s="17">
        <v>49.5</v>
      </c>
      <c r="L12" s="17">
        <v>124.5</v>
      </c>
      <c r="M12" s="17">
        <v>25</v>
      </c>
      <c r="N12" s="18">
        <v>0.33</v>
      </c>
      <c r="O12" s="19">
        <v>947</v>
      </c>
      <c r="P12" s="20">
        <v>150</v>
      </c>
      <c r="Q12" s="17">
        <v>11.5</v>
      </c>
      <c r="R12" s="17">
        <v>67.3</v>
      </c>
      <c r="S12" s="17">
        <v>133.19999999999999</v>
      </c>
      <c r="T12" s="17">
        <v>41.1</v>
      </c>
      <c r="U12" s="18">
        <v>0.56000000000000005</v>
      </c>
      <c r="V12" s="19">
        <v>900</v>
      </c>
    </row>
    <row r="13" spans="1:22" ht="15" x14ac:dyDescent="0.25">
      <c r="A13" s="15">
        <v>43319</v>
      </c>
      <c r="B13" s="16">
        <v>151</v>
      </c>
      <c r="C13" s="17">
        <v>9.5</v>
      </c>
      <c r="D13" s="17">
        <v>32.200000000000003</v>
      </c>
      <c r="E13" s="17">
        <v>128.4</v>
      </c>
      <c r="F13" s="17">
        <v>14.9</v>
      </c>
      <c r="G13" s="18">
        <v>0.27</v>
      </c>
      <c r="H13" s="19">
        <v>983</v>
      </c>
      <c r="I13" s="16">
        <v>148</v>
      </c>
      <c r="J13" s="17">
        <v>8.9</v>
      </c>
      <c r="K13" s="17">
        <v>42.1</v>
      </c>
      <c r="L13" s="17">
        <v>128.1</v>
      </c>
      <c r="M13" s="17">
        <v>17.8</v>
      </c>
      <c r="N13" s="18">
        <v>0.4</v>
      </c>
      <c r="O13" s="19">
        <v>966</v>
      </c>
      <c r="P13" s="20">
        <v>145</v>
      </c>
      <c r="Q13" s="17">
        <v>11.9</v>
      </c>
      <c r="R13" s="17">
        <v>47.5</v>
      </c>
      <c r="S13" s="17">
        <v>134.1</v>
      </c>
      <c r="T13" s="17">
        <v>39.6</v>
      </c>
      <c r="U13" s="18">
        <v>0.51</v>
      </c>
      <c r="V13" s="19">
        <v>901</v>
      </c>
    </row>
    <row r="14" spans="1:22" ht="15" x14ac:dyDescent="0.25">
      <c r="A14" s="15">
        <v>43320</v>
      </c>
      <c r="B14" s="16">
        <v>154</v>
      </c>
      <c r="C14" s="17">
        <v>9.5</v>
      </c>
      <c r="D14" s="17">
        <v>42.8</v>
      </c>
      <c r="E14" s="17">
        <v>129.30000000000001</v>
      </c>
      <c r="F14" s="17">
        <v>16.899999999999999</v>
      </c>
      <c r="G14" s="18">
        <v>0.28000000000000003</v>
      </c>
      <c r="H14" s="19">
        <v>1006</v>
      </c>
      <c r="I14" s="16">
        <v>148</v>
      </c>
      <c r="J14" s="17">
        <v>9.1999999999999993</v>
      </c>
      <c r="K14" s="17">
        <v>40.799999999999997</v>
      </c>
      <c r="L14" s="17">
        <v>126.6</v>
      </c>
      <c r="M14" s="17">
        <v>28</v>
      </c>
      <c r="N14" s="18">
        <v>0.27</v>
      </c>
      <c r="O14" s="19">
        <v>967</v>
      </c>
      <c r="P14" s="20">
        <v>145</v>
      </c>
      <c r="Q14" s="17">
        <v>11.3</v>
      </c>
      <c r="R14" s="17">
        <v>67.2</v>
      </c>
      <c r="S14" s="17">
        <v>129.5</v>
      </c>
      <c r="T14" s="17">
        <v>41.2</v>
      </c>
      <c r="U14" s="18">
        <v>0.48</v>
      </c>
      <c r="V14" s="19">
        <v>918</v>
      </c>
    </row>
    <row r="15" spans="1:22" ht="15" x14ac:dyDescent="0.25">
      <c r="A15" s="15">
        <v>43321</v>
      </c>
      <c r="B15" s="16">
        <v>152</v>
      </c>
      <c r="C15" s="17">
        <v>10.4</v>
      </c>
      <c r="D15" s="17">
        <v>42.3</v>
      </c>
      <c r="E15" s="17">
        <v>131.19999999999999</v>
      </c>
      <c r="F15" s="17">
        <v>19</v>
      </c>
      <c r="G15" s="18">
        <v>0.3</v>
      </c>
      <c r="H15" s="19">
        <v>960</v>
      </c>
      <c r="I15" s="16">
        <v>148</v>
      </c>
      <c r="J15" s="17">
        <v>9.4</v>
      </c>
      <c r="K15" s="17">
        <v>44.7</v>
      </c>
      <c r="L15" s="17">
        <v>126</v>
      </c>
      <c r="M15" s="17">
        <v>20</v>
      </c>
      <c r="N15" s="18">
        <v>0.35</v>
      </c>
      <c r="O15" s="19">
        <v>943</v>
      </c>
      <c r="P15" s="20">
        <v>152</v>
      </c>
      <c r="Q15" s="17">
        <v>12</v>
      </c>
      <c r="R15" s="17">
        <v>81.5</v>
      </c>
      <c r="S15" s="17">
        <v>136.1</v>
      </c>
      <c r="T15" s="17">
        <v>43</v>
      </c>
      <c r="U15" s="18">
        <v>0.5</v>
      </c>
      <c r="V15" s="19">
        <v>896</v>
      </c>
    </row>
    <row r="16" spans="1:22" ht="15" x14ac:dyDescent="0.25">
      <c r="A16" s="15">
        <v>43322</v>
      </c>
      <c r="B16" s="16">
        <v>150</v>
      </c>
      <c r="C16" s="17">
        <v>9.8000000000000007</v>
      </c>
      <c r="D16" s="17">
        <v>42.6</v>
      </c>
      <c r="E16" s="17">
        <v>128.9</v>
      </c>
      <c r="F16" s="17">
        <v>17.600000000000001</v>
      </c>
      <c r="G16" s="18">
        <v>0.28000000000000003</v>
      </c>
      <c r="H16" s="19">
        <v>978</v>
      </c>
      <c r="I16" s="16">
        <v>147</v>
      </c>
      <c r="J16" s="17">
        <v>9.1999999999999993</v>
      </c>
      <c r="K16" s="17">
        <v>50.6</v>
      </c>
      <c r="L16" s="17">
        <v>127.4</v>
      </c>
      <c r="M16" s="17">
        <v>17.2</v>
      </c>
      <c r="N16" s="18">
        <v>0.44</v>
      </c>
      <c r="O16" s="19">
        <v>950</v>
      </c>
      <c r="P16" s="20">
        <v>147</v>
      </c>
      <c r="Q16" s="17">
        <v>11.8</v>
      </c>
      <c r="R16" s="17">
        <v>67.3</v>
      </c>
      <c r="S16" s="17">
        <v>136.80000000000001</v>
      </c>
      <c r="T16" s="17">
        <v>36.1</v>
      </c>
      <c r="U16" s="18">
        <v>0.49</v>
      </c>
      <c r="V16" s="19">
        <v>908</v>
      </c>
    </row>
    <row r="17" spans="1:22" ht="15" x14ac:dyDescent="0.25">
      <c r="A17" s="15">
        <v>43323</v>
      </c>
      <c r="B17" s="16">
        <v>151</v>
      </c>
      <c r="C17" s="17">
        <v>9.1</v>
      </c>
      <c r="D17" s="17">
        <v>40.200000000000003</v>
      </c>
      <c r="E17" s="17">
        <v>128.6</v>
      </c>
      <c r="F17" s="17">
        <v>18.600000000000001</v>
      </c>
      <c r="G17" s="18">
        <v>0.28000000000000003</v>
      </c>
      <c r="H17" s="19">
        <v>1001</v>
      </c>
      <c r="I17" s="16">
        <v>153</v>
      </c>
      <c r="J17" s="17">
        <v>8.8000000000000007</v>
      </c>
      <c r="K17" s="17">
        <v>54.9</v>
      </c>
      <c r="L17" s="17">
        <v>126.9</v>
      </c>
      <c r="M17" s="17">
        <v>21</v>
      </c>
      <c r="N17" s="18">
        <v>0.9</v>
      </c>
      <c r="O17" s="19">
        <v>964</v>
      </c>
      <c r="P17" s="20">
        <v>148</v>
      </c>
      <c r="Q17" s="17">
        <v>11.7</v>
      </c>
      <c r="R17" s="17">
        <v>83.2</v>
      </c>
      <c r="S17" s="17">
        <v>135.9</v>
      </c>
      <c r="T17" s="17">
        <v>36.6</v>
      </c>
      <c r="U17" s="18">
        <v>0.52</v>
      </c>
      <c r="V17" s="19">
        <v>894</v>
      </c>
    </row>
    <row r="18" spans="1:22" ht="15" x14ac:dyDescent="0.25">
      <c r="A18" s="15">
        <v>43324</v>
      </c>
      <c r="B18" s="16">
        <v>154</v>
      </c>
      <c r="C18" s="17">
        <v>9</v>
      </c>
      <c r="D18" s="17">
        <v>48.6</v>
      </c>
      <c r="E18" s="17">
        <v>129.69999999999999</v>
      </c>
      <c r="F18" s="17">
        <v>10.7</v>
      </c>
      <c r="G18" s="18">
        <v>0.31</v>
      </c>
      <c r="H18" s="19">
        <v>1018</v>
      </c>
      <c r="I18" s="16">
        <v>154</v>
      </c>
      <c r="J18" s="17">
        <v>8.9</v>
      </c>
      <c r="K18" s="17">
        <v>52.1</v>
      </c>
      <c r="L18" s="17">
        <v>129.69999999999999</v>
      </c>
      <c r="M18" s="17">
        <v>20.6</v>
      </c>
      <c r="N18" s="18">
        <v>0.89</v>
      </c>
      <c r="O18" s="19">
        <v>1004</v>
      </c>
      <c r="P18" s="20">
        <v>149</v>
      </c>
      <c r="Q18" s="17">
        <v>10.8</v>
      </c>
      <c r="R18" s="17">
        <v>80.2</v>
      </c>
      <c r="S18" s="17">
        <v>133.69999999999999</v>
      </c>
      <c r="T18" s="17">
        <v>25.6</v>
      </c>
      <c r="U18" s="18">
        <v>0.53</v>
      </c>
      <c r="V18" s="19">
        <v>943</v>
      </c>
    </row>
    <row r="19" spans="1:22" ht="15" x14ac:dyDescent="0.25">
      <c r="A19" s="15">
        <v>43325</v>
      </c>
      <c r="B19" s="16">
        <v>152</v>
      </c>
      <c r="C19" s="17">
        <v>9.1999999999999993</v>
      </c>
      <c r="D19" s="17">
        <v>24.7</v>
      </c>
      <c r="E19" s="17">
        <v>128.80000000000001</v>
      </c>
      <c r="F19" s="17">
        <v>8.8000000000000007</v>
      </c>
      <c r="G19" s="18">
        <v>0.34</v>
      </c>
      <c r="H19" s="19">
        <v>983</v>
      </c>
      <c r="I19" s="16">
        <v>153</v>
      </c>
      <c r="J19" s="17">
        <v>9.1</v>
      </c>
      <c r="K19" s="17">
        <v>36</v>
      </c>
      <c r="L19" s="17">
        <v>129.1</v>
      </c>
      <c r="M19" s="17">
        <v>14.4</v>
      </c>
      <c r="N19" s="18">
        <v>0.81</v>
      </c>
      <c r="O19" s="19">
        <v>983</v>
      </c>
      <c r="P19" s="20">
        <v>145</v>
      </c>
      <c r="Q19" s="17">
        <v>11.5</v>
      </c>
      <c r="R19" s="17">
        <v>50.2</v>
      </c>
      <c r="S19" s="17">
        <v>129.69999999999999</v>
      </c>
      <c r="T19" s="17">
        <v>35.6</v>
      </c>
      <c r="U19" s="18">
        <v>0.56999999999999995</v>
      </c>
      <c r="V19" s="19">
        <v>901</v>
      </c>
    </row>
    <row r="20" spans="1:22" ht="15" x14ac:dyDescent="0.25">
      <c r="A20" s="15">
        <v>43326</v>
      </c>
      <c r="B20" s="16">
        <v>149</v>
      </c>
      <c r="C20" s="17">
        <v>9.6</v>
      </c>
      <c r="D20" s="17">
        <v>37.4</v>
      </c>
      <c r="E20" s="17">
        <v>129.5</v>
      </c>
      <c r="F20" s="17">
        <v>18.100000000000001</v>
      </c>
      <c r="G20" s="18">
        <v>0.36</v>
      </c>
      <c r="H20" s="19">
        <v>977</v>
      </c>
      <c r="I20" s="16">
        <v>152</v>
      </c>
      <c r="J20" s="17">
        <v>9.1</v>
      </c>
      <c r="K20" s="17">
        <v>45.9</v>
      </c>
      <c r="L20" s="17">
        <v>129.5</v>
      </c>
      <c r="M20" s="17">
        <v>17</v>
      </c>
      <c r="N20" s="18">
        <v>0.64</v>
      </c>
      <c r="O20" s="19">
        <v>961</v>
      </c>
      <c r="P20" s="20">
        <v>146</v>
      </c>
      <c r="Q20" s="17">
        <v>11.7</v>
      </c>
      <c r="R20" s="17">
        <v>61.4</v>
      </c>
      <c r="S20" s="17">
        <v>130.69999999999999</v>
      </c>
      <c r="T20" s="17">
        <v>33.200000000000003</v>
      </c>
      <c r="U20" s="18">
        <v>0.57999999999999996</v>
      </c>
      <c r="V20" s="19">
        <v>894</v>
      </c>
    </row>
    <row r="21" spans="1:22" ht="15" x14ac:dyDescent="0.25">
      <c r="A21" s="15">
        <v>43327</v>
      </c>
      <c r="B21" s="16">
        <v>151</v>
      </c>
      <c r="C21" s="17">
        <v>10.1</v>
      </c>
      <c r="D21" s="17">
        <v>37</v>
      </c>
      <c r="E21" s="17">
        <v>128.19999999999999</v>
      </c>
      <c r="F21" s="17">
        <v>15</v>
      </c>
      <c r="G21" s="18">
        <v>0.39</v>
      </c>
      <c r="H21" s="19">
        <v>961</v>
      </c>
      <c r="I21" s="16">
        <v>149</v>
      </c>
      <c r="J21" s="17">
        <v>9.1999999999999993</v>
      </c>
      <c r="K21" s="17">
        <v>50.5</v>
      </c>
      <c r="L21" s="17">
        <v>129.1</v>
      </c>
      <c r="M21" s="17">
        <v>15.1</v>
      </c>
      <c r="N21" s="18">
        <v>0.53</v>
      </c>
      <c r="O21" s="19">
        <v>977</v>
      </c>
      <c r="P21" s="20">
        <v>145</v>
      </c>
      <c r="Q21" s="17">
        <v>11.7</v>
      </c>
      <c r="R21" s="17">
        <v>68.900000000000006</v>
      </c>
      <c r="S21" s="17">
        <v>133.30000000000001</v>
      </c>
      <c r="T21" s="17">
        <v>27.4</v>
      </c>
      <c r="U21" s="18">
        <v>0.59</v>
      </c>
      <c r="V21" s="19">
        <v>906</v>
      </c>
    </row>
    <row r="22" spans="1:22" ht="15" x14ac:dyDescent="0.25">
      <c r="A22" s="15">
        <v>43328</v>
      </c>
      <c r="B22" s="16">
        <v>151</v>
      </c>
      <c r="C22" s="17">
        <v>9.6999999999999993</v>
      </c>
      <c r="D22" s="17">
        <v>40</v>
      </c>
      <c r="E22" s="17">
        <v>130</v>
      </c>
      <c r="F22" s="17">
        <v>17.7</v>
      </c>
      <c r="G22" s="18">
        <v>0.42</v>
      </c>
      <c r="H22" s="19">
        <v>997</v>
      </c>
      <c r="I22" s="16">
        <v>152</v>
      </c>
      <c r="J22" s="17">
        <v>8.9</v>
      </c>
      <c r="K22" s="17">
        <v>42.1</v>
      </c>
      <c r="L22" s="17">
        <v>129.6</v>
      </c>
      <c r="M22" s="17">
        <v>16</v>
      </c>
      <c r="N22" s="18">
        <v>0.76</v>
      </c>
      <c r="O22" s="19">
        <v>1012</v>
      </c>
      <c r="P22" s="20">
        <v>145</v>
      </c>
      <c r="Q22" s="17">
        <v>11.5</v>
      </c>
      <c r="R22" s="17">
        <v>71.2</v>
      </c>
      <c r="S22" s="17">
        <v>131.19999999999999</v>
      </c>
      <c r="T22" s="17">
        <v>30.6</v>
      </c>
      <c r="U22" s="18">
        <v>0.61</v>
      </c>
      <c r="V22" s="19">
        <v>932</v>
      </c>
    </row>
    <row r="23" spans="1:22" ht="15" x14ac:dyDescent="0.25">
      <c r="A23" s="15">
        <v>43329</v>
      </c>
      <c r="B23" s="16">
        <v>154</v>
      </c>
      <c r="C23" s="17">
        <v>9.8000000000000007</v>
      </c>
      <c r="D23" s="17">
        <v>42.4</v>
      </c>
      <c r="E23" s="17">
        <v>127.2</v>
      </c>
      <c r="F23" s="17">
        <v>17.600000000000001</v>
      </c>
      <c r="G23" s="18">
        <v>0.42</v>
      </c>
      <c r="H23" s="19">
        <v>1000</v>
      </c>
      <c r="I23" s="16">
        <v>155</v>
      </c>
      <c r="J23" s="17">
        <v>9.1</v>
      </c>
      <c r="K23" s="17">
        <v>47.1</v>
      </c>
      <c r="L23" s="17">
        <v>132.30000000000001</v>
      </c>
      <c r="M23" s="17">
        <v>20.5</v>
      </c>
      <c r="N23" s="18">
        <v>1</v>
      </c>
      <c r="O23" s="19">
        <v>972</v>
      </c>
      <c r="P23" s="20">
        <v>146</v>
      </c>
      <c r="Q23" s="17">
        <v>11.6</v>
      </c>
      <c r="R23" s="17">
        <v>69.5</v>
      </c>
      <c r="S23" s="17">
        <v>132.19999999999999</v>
      </c>
      <c r="T23" s="17">
        <v>40.4</v>
      </c>
      <c r="U23" s="18">
        <v>0.68</v>
      </c>
      <c r="V23" s="19">
        <v>923</v>
      </c>
    </row>
    <row r="24" spans="1:22" ht="15" x14ac:dyDescent="0.25">
      <c r="A24" s="15">
        <v>43330</v>
      </c>
      <c r="B24" s="16">
        <v>155</v>
      </c>
      <c r="C24" s="17">
        <v>9.4</v>
      </c>
      <c r="D24" s="17">
        <v>41.7</v>
      </c>
      <c r="E24" s="17">
        <v>130.30000000000001</v>
      </c>
      <c r="F24" s="17">
        <v>18.7</v>
      </c>
      <c r="G24" s="18">
        <v>0.41</v>
      </c>
      <c r="H24" s="19">
        <v>1009</v>
      </c>
      <c r="I24" s="16">
        <v>154</v>
      </c>
      <c r="J24" s="17">
        <v>8.6</v>
      </c>
      <c r="K24" s="17">
        <v>40.299999999999997</v>
      </c>
      <c r="L24" s="17">
        <v>130.9</v>
      </c>
      <c r="M24" s="17">
        <v>16.100000000000001</v>
      </c>
      <c r="N24" s="18">
        <v>0.88</v>
      </c>
      <c r="O24" s="19">
        <v>990</v>
      </c>
      <c r="P24" s="20">
        <v>143</v>
      </c>
      <c r="Q24" s="17">
        <v>11.3</v>
      </c>
      <c r="R24" s="17">
        <v>53</v>
      </c>
      <c r="S24" s="17">
        <v>131.6</v>
      </c>
      <c r="T24" s="17">
        <v>31.7</v>
      </c>
      <c r="U24" s="18">
        <v>0.63</v>
      </c>
      <c r="V24" s="19">
        <v>908</v>
      </c>
    </row>
    <row r="25" spans="1:22" ht="15" x14ac:dyDescent="0.25">
      <c r="A25" s="15">
        <v>43331</v>
      </c>
      <c r="B25" s="16">
        <v>152</v>
      </c>
      <c r="C25" s="17">
        <v>9.1999999999999993</v>
      </c>
      <c r="D25" s="17">
        <v>35.200000000000003</v>
      </c>
      <c r="E25" s="17">
        <v>128.80000000000001</v>
      </c>
      <c r="F25" s="17">
        <v>17.2</v>
      </c>
      <c r="G25" s="18">
        <v>0.41</v>
      </c>
      <c r="H25" s="19">
        <v>1012</v>
      </c>
      <c r="I25" s="16">
        <v>149</v>
      </c>
      <c r="J25" s="17">
        <v>8.6</v>
      </c>
      <c r="K25" s="17">
        <v>39.6</v>
      </c>
      <c r="L25" s="17">
        <v>127.6</v>
      </c>
      <c r="M25" s="17">
        <v>19.2</v>
      </c>
      <c r="N25" s="18">
        <v>0.68</v>
      </c>
      <c r="O25" s="19">
        <v>986</v>
      </c>
      <c r="P25" s="20">
        <v>144</v>
      </c>
      <c r="Q25" s="17">
        <v>11.2</v>
      </c>
      <c r="R25" s="17">
        <v>56.3</v>
      </c>
      <c r="S25" s="17">
        <v>130.6</v>
      </c>
      <c r="T25" s="17">
        <v>24.5</v>
      </c>
      <c r="U25" s="18">
        <v>0.62</v>
      </c>
      <c r="V25" s="19">
        <v>934</v>
      </c>
    </row>
    <row r="26" spans="1:22" ht="15" x14ac:dyDescent="0.25">
      <c r="A26" s="15">
        <v>43332</v>
      </c>
      <c r="B26" s="16">
        <v>147</v>
      </c>
      <c r="C26" s="17">
        <v>9</v>
      </c>
      <c r="D26" s="17">
        <v>33.4</v>
      </c>
      <c r="E26" s="17">
        <v>126.6</v>
      </c>
      <c r="F26" s="17">
        <v>16.3</v>
      </c>
      <c r="G26" s="18">
        <v>0.51</v>
      </c>
      <c r="H26" s="19">
        <v>949</v>
      </c>
      <c r="I26" s="16">
        <v>151</v>
      </c>
      <c r="J26" s="17">
        <v>9</v>
      </c>
      <c r="K26" s="17">
        <v>35.6</v>
      </c>
      <c r="L26" s="17">
        <v>126.6</v>
      </c>
      <c r="M26" s="17">
        <v>18.3</v>
      </c>
      <c r="N26" s="18">
        <v>0.64</v>
      </c>
      <c r="O26" s="19">
        <v>948</v>
      </c>
      <c r="P26" s="20">
        <v>143</v>
      </c>
      <c r="Q26" s="17">
        <v>11.4</v>
      </c>
      <c r="R26" s="17">
        <v>55.2</v>
      </c>
      <c r="S26" s="17">
        <v>129.4</v>
      </c>
      <c r="T26" s="17">
        <v>26.5</v>
      </c>
      <c r="U26" s="18">
        <v>0.66</v>
      </c>
      <c r="V26" s="19">
        <v>905</v>
      </c>
    </row>
    <row r="27" spans="1:22" ht="15" x14ac:dyDescent="0.25">
      <c r="A27" s="15">
        <v>43333</v>
      </c>
      <c r="B27" s="16">
        <v>149</v>
      </c>
      <c r="C27" s="17">
        <v>9.9</v>
      </c>
      <c r="D27" s="17">
        <v>36.4</v>
      </c>
      <c r="E27" s="17">
        <v>127.6</v>
      </c>
      <c r="F27" s="17">
        <v>17.899999999999999</v>
      </c>
      <c r="G27" s="18">
        <v>0.57999999999999996</v>
      </c>
      <c r="H27" s="19">
        <v>993</v>
      </c>
      <c r="I27" s="16">
        <v>148</v>
      </c>
      <c r="J27" s="17">
        <v>9.5</v>
      </c>
      <c r="K27" s="17">
        <v>36.9</v>
      </c>
      <c r="L27" s="17">
        <v>126.1</v>
      </c>
      <c r="M27" s="17">
        <v>23.1</v>
      </c>
      <c r="N27" s="18">
        <v>0.68</v>
      </c>
      <c r="O27" s="19">
        <v>951</v>
      </c>
      <c r="P27" s="20">
        <v>138</v>
      </c>
      <c r="Q27" s="17">
        <v>11.7</v>
      </c>
      <c r="R27" s="17">
        <v>40.799999999999997</v>
      </c>
      <c r="S27" s="17">
        <v>128</v>
      </c>
      <c r="T27" s="17">
        <v>31.4</v>
      </c>
      <c r="U27" s="18">
        <v>0.75</v>
      </c>
      <c r="V27" s="19">
        <v>903</v>
      </c>
    </row>
    <row r="28" spans="1:22" ht="15" x14ac:dyDescent="0.25">
      <c r="A28" s="15">
        <v>43334</v>
      </c>
      <c r="B28" s="16">
        <v>155</v>
      </c>
      <c r="C28" s="17">
        <v>9.3000000000000007</v>
      </c>
      <c r="D28" s="17">
        <v>69.099999999999994</v>
      </c>
      <c r="E28" s="17">
        <v>130.1</v>
      </c>
      <c r="F28" s="17">
        <v>20.6</v>
      </c>
      <c r="G28" s="18">
        <v>0.61</v>
      </c>
      <c r="H28" s="19">
        <v>1016</v>
      </c>
      <c r="I28" s="16">
        <v>158</v>
      </c>
      <c r="J28" s="17">
        <v>8.5</v>
      </c>
      <c r="K28" s="17">
        <v>101</v>
      </c>
      <c r="L28" s="17">
        <v>129.1</v>
      </c>
      <c r="M28" s="17">
        <v>27.3</v>
      </c>
      <c r="N28" s="18">
        <v>1.07</v>
      </c>
      <c r="O28" s="19">
        <v>991</v>
      </c>
      <c r="P28" s="20"/>
      <c r="Q28" s="17"/>
      <c r="R28" s="17"/>
      <c r="S28" s="17"/>
      <c r="T28" s="17"/>
      <c r="U28" s="18"/>
      <c r="V28" s="19"/>
    </row>
    <row r="29" spans="1:22" ht="15" x14ac:dyDescent="0.25">
      <c r="A29" s="15">
        <v>43335</v>
      </c>
      <c r="B29" s="16">
        <v>154</v>
      </c>
      <c r="C29" s="17">
        <v>9.1999999999999993</v>
      </c>
      <c r="D29" s="17">
        <v>61.3</v>
      </c>
      <c r="E29" s="17">
        <v>129.19999999999999</v>
      </c>
      <c r="F29" s="17">
        <v>20.399999999999999</v>
      </c>
      <c r="G29" s="18">
        <v>0.45</v>
      </c>
      <c r="H29" s="19">
        <v>1019</v>
      </c>
      <c r="I29" s="16">
        <v>154</v>
      </c>
      <c r="J29" s="17">
        <v>8.6999999999999993</v>
      </c>
      <c r="K29" s="17">
        <v>69.400000000000006</v>
      </c>
      <c r="L29" s="17">
        <v>128.6</v>
      </c>
      <c r="M29" s="17">
        <v>23.7</v>
      </c>
      <c r="N29" s="18">
        <v>1.1200000000000001</v>
      </c>
      <c r="O29" s="19">
        <v>977</v>
      </c>
      <c r="P29" s="20">
        <v>141</v>
      </c>
      <c r="Q29" s="17">
        <v>11.8</v>
      </c>
      <c r="R29" s="17">
        <v>72.099999999999994</v>
      </c>
      <c r="S29" s="17">
        <v>131.5</v>
      </c>
      <c r="T29" s="17">
        <v>26.2</v>
      </c>
      <c r="U29" s="18">
        <v>0.6</v>
      </c>
      <c r="V29" s="19">
        <v>945</v>
      </c>
    </row>
    <row r="30" spans="1:22" ht="15" x14ac:dyDescent="0.25">
      <c r="A30" s="15">
        <v>43336</v>
      </c>
      <c r="B30" s="16">
        <v>153</v>
      </c>
      <c r="C30" s="17">
        <v>9</v>
      </c>
      <c r="D30" s="17">
        <v>52.6</v>
      </c>
      <c r="E30" s="17">
        <v>129.6</v>
      </c>
      <c r="F30" s="17">
        <v>16</v>
      </c>
      <c r="G30" s="18">
        <v>0.33</v>
      </c>
      <c r="H30" s="19">
        <v>1019</v>
      </c>
      <c r="I30" s="16">
        <v>150</v>
      </c>
      <c r="J30" s="17">
        <v>8.4</v>
      </c>
      <c r="K30" s="17">
        <v>53.2</v>
      </c>
      <c r="L30" s="17">
        <v>133.30000000000001</v>
      </c>
      <c r="M30" s="17">
        <v>18.3</v>
      </c>
      <c r="N30" s="18">
        <v>0.56999999999999995</v>
      </c>
      <c r="O30" s="19">
        <v>997</v>
      </c>
      <c r="P30" s="20">
        <v>143</v>
      </c>
      <c r="Q30" s="17">
        <v>12.5</v>
      </c>
      <c r="R30" s="17">
        <v>80.8</v>
      </c>
      <c r="S30" s="17">
        <v>131.9</v>
      </c>
      <c r="T30" s="17">
        <v>32.1</v>
      </c>
      <c r="U30" s="18">
        <v>0.61</v>
      </c>
      <c r="V30" s="19">
        <v>930</v>
      </c>
    </row>
    <row r="31" spans="1:22" ht="15" x14ac:dyDescent="0.25">
      <c r="A31" s="15">
        <v>43337</v>
      </c>
      <c r="B31" s="16">
        <v>153</v>
      </c>
      <c r="C31" s="21">
        <v>9.3000000000000007</v>
      </c>
      <c r="D31" s="21">
        <v>43.7</v>
      </c>
      <c r="E31" s="21">
        <v>128.4</v>
      </c>
      <c r="F31" s="21">
        <v>20.9</v>
      </c>
      <c r="G31" s="18">
        <v>0.3</v>
      </c>
      <c r="H31" s="19">
        <v>1019</v>
      </c>
      <c r="I31" s="16">
        <v>152</v>
      </c>
      <c r="J31" s="17">
        <v>8.6</v>
      </c>
      <c r="K31" s="17">
        <v>41.1</v>
      </c>
      <c r="L31" s="17">
        <v>126.3</v>
      </c>
      <c r="M31" s="17">
        <v>19.3</v>
      </c>
      <c r="N31" s="18">
        <v>0.85</v>
      </c>
      <c r="O31" s="19">
        <v>1000</v>
      </c>
      <c r="P31" s="20">
        <v>141</v>
      </c>
      <c r="Q31" s="17">
        <v>12</v>
      </c>
      <c r="R31" s="17">
        <v>69.599999999999994</v>
      </c>
      <c r="S31" s="17">
        <v>131.4</v>
      </c>
      <c r="T31" s="17">
        <v>21.7</v>
      </c>
      <c r="U31" s="18">
        <v>0.62</v>
      </c>
      <c r="V31" s="19">
        <v>949</v>
      </c>
    </row>
    <row r="32" spans="1:22" ht="15" x14ac:dyDescent="0.25">
      <c r="A32" s="15">
        <v>43338</v>
      </c>
      <c r="B32" s="16">
        <v>153</v>
      </c>
      <c r="C32" s="21">
        <v>9.3000000000000007</v>
      </c>
      <c r="D32" s="21">
        <v>51.1</v>
      </c>
      <c r="E32" s="21">
        <v>129.9</v>
      </c>
      <c r="F32" s="21">
        <v>15.7</v>
      </c>
      <c r="G32" s="18">
        <v>0.32</v>
      </c>
      <c r="H32" s="19">
        <v>1024</v>
      </c>
      <c r="I32" s="16">
        <v>154</v>
      </c>
      <c r="J32" s="21">
        <v>8.3000000000000007</v>
      </c>
      <c r="K32" s="21">
        <v>64.099999999999994</v>
      </c>
      <c r="L32" s="21">
        <v>128.69999999999999</v>
      </c>
      <c r="M32" s="21">
        <v>15.4</v>
      </c>
      <c r="N32" s="18">
        <v>0.82</v>
      </c>
      <c r="O32" s="19">
        <v>993</v>
      </c>
      <c r="P32" s="20">
        <v>146</v>
      </c>
      <c r="Q32" s="17">
        <v>11.9</v>
      </c>
      <c r="R32" s="17">
        <v>96.5</v>
      </c>
      <c r="S32" s="17">
        <v>131.69999999999999</v>
      </c>
      <c r="T32" s="17">
        <v>20.100000000000001</v>
      </c>
      <c r="U32" s="18">
        <v>0.62</v>
      </c>
      <c r="V32" s="19">
        <v>961</v>
      </c>
    </row>
    <row r="33" spans="1:22" ht="15" x14ac:dyDescent="0.25">
      <c r="A33" s="15">
        <v>43339</v>
      </c>
      <c r="B33" s="16">
        <v>153</v>
      </c>
      <c r="C33" s="21">
        <v>9.1</v>
      </c>
      <c r="D33" s="21">
        <v>31.5</v>
      </c>
      <c r="E33" s="21">
        <v>129.80000000000001</v>
      </c>
      <c r="F33" s="21">
        <v>20.5</v>
      </c>
      <c r="G33" s="18">
        <v>0.35</v>
      </c>
      <c r="H33" s="19">
        <v>1028</v>
      </c>
      <c r="I33" s="16">
        <v>152</v>
      </c>
      <c r="J33" s="21">
        <v>8.1999999999999993</v>
      </c>
      <c r="K33" s="21">
        <v>39</v>
      </c>
      <c r="L33" s="21">
        <v>128.6</v>
      </c>
      <c r="M33" s="21">
        <v>21.3</v>
      </c>
      <c r="N33" s="18">
        <v>0.68</v>
      </c>
      <c r="O33" s="19">
        <v>1002</v>
      </c>
      <c r="P33" s="20">
        <v>147</v>
      </c>
      <c r="Q33" s="17">
        <v>11.5</v>
      </c>
      <c r="R33" s="17">
        <v>72.900000000000006</v>
      </c>
      <c r="S33" s="17">
        <v>130.9</v>
      </c>
      <c r="T33" s="17">
        <v>27</v>
      </c>
      <c r="U33" s="18">
        <v>0.61</v>
      </c>
      <c r="V33" s="19">
        <v>941</v>
      </c>
    </row>
    <row r="34" spans="1:22" ht="15" x14ac:dyDescent="0.25">
      <c r="A34" s="15">
        <v>43340</v>
      </c>
      <c r="B34" s="16">
        <v>154</v>
      </c>
      <c r="C34" s="21">
        <v>9</v>
      </c>
      <c r="D34" s="21">
        <v>34.299999999999997</v>
      </c>
      <c r="E34" s="21">
        <v>129.80000000000001</v>
      </c>
      <c r="F34" s="21">
        <v>20.8</v>
      </c>
      <c r="G34" s="18">
        <v>0.34</v>
      </c>
      <c r="H34" s="19">
        <v>1014</v>
      </c>
      <c r="I34" s="16">
        <v>154</v>
      </c>
      <c r="J34" s="21">
        <v>8.1</v>
      </c>
      <c r="K34" s="21">
        <v>48.6</v>
      </c>
      <c r="L34" s="21">
        <v>127.4</v>
      </c>
      <c r="M34" s="21">
        <v>22</v>
      </c>
      <c r="N34" s="18">
        <v>0.62</v>
      </c>
      <c r="O34" s="19">
        <v>1006</v>
      </c>
      <c r="P34" s="20">
        <v>145</v>
      </c>
      <c r="Q34" s="17">
        <v>11.1</v>
      </c>
      <c r="R34" s="17">
        <v>59.4</v>
      </c>
      <c r="S34" s="17">
        <v>130.5</v>
      </c>
      <c r="T34" s="17">
        <v>30.3</v>
      </c>
      <c r="U34" s="18">
        <v>0.6</v>
      </c>
      <c r="V34" s="19">
        <v>912</v>
      </c>
    </row>
    <row r="35" spans="1:22" ht="15" x14ac:dyDescent="0.25">
      <c r="A35" s="15">
        <v>43341</v>
      </c>
      <c r="B35" s="16">
        <v>154</v>
      </c>
      <c r="C35" s="17">
        <v>8.9</v>
      </c>
      <c r="D35" s="17">
        <v>41.6</v>
      </c>
      <c r="E35" s="17">
        <v>131.6</v>
      </c>
      <c r="F35" s="17">
        <v>20.9</v>
      </c>
      <c r="G35" s="18">
        <v>0.3</v>
      </c>
      <c r="H35" s="19">
        <v>1032</v>
      </c>
      <c r="I35" s="16">
        <v>153</v>
      </c>
      <c r="J35" s="17">
        <v>8</v>
      </c>
      <c r="K35" s="17">
        <v>47.6</v>
      </c>
      <c r="L35" s="17">
        <v>127.1</v>
      </c>
      <c r="M35" s="17">
        <v>21.6</v>
      </c>
      <c r="N35" s="18">
        <v>0.62</v>
      </c>
      <c r="O35" s="19">
        <v>1017</v>
      </c>
      <c r="P35" s="20">
        <v>144</v>
      </c>
      <c r="Q35" s="17">
        <v>10.8</v>
      </c>
      <c r="R35" s="17">
        <v>70.099999999999994</v>
      </c>
      <c r="S35" s="17">
        <v>130.6</v>
      </c>
      <c r="T35" s="17">
        <v>28.2</v>
      </c>
      <c r="U35" s="18">
        <v>0.57999999999999996</v>
      </c>
      <c r="V35" s="19">
        <v>932</v>
      </c>
    </row>
    <row r="36" spans="1:22" ht="15" x14ac:dyDescent="0.25">
      <c r="A36" s="15">
        <v>43342</v>
      </c>
      <c r="B36" s="16">
        <v>155</v>
      </c>
      <c r="C36" s="17">
        <v>9.1</v>
      </c>
      <c r="D36" s="17">
        <v>37.700000000000003</v>
      </c>
      <c r="E36" s="17">
        <v>131.30000000000001</v>
      </c>
      <c r="F36" s="17">
        <v>17.5</v>
      </c>
      <c r="G36" s="18">
        <v>0.26</v>
      </c>
      <c r="H36" s="19">
        <v>1026</v>
      </c>
      <c r="I36" s="16">
        <v>155</v>
      </c>
      <c r="J36" s="17">
        <v>8.3000000000000007</v>
      </c>
      <c r="K36" s="17">
        <v>50.5</v>
      </c>
      <c r="L36" s="17">
        <v>131.5</v>
      </c>
      <c r="M36" s="17">
        <v>24.5</v>
      </c>
      <c r="N36" s="18">
        <v>0.67</v>
      </c>
      <c r="O36" s="19">
        <v>1014</v>
      </c>
      <c r="P36" s="20">
        <v>146</v>
      </c>
      <c r="Q36" s="17">
        <v>11.8</v>
      </c>
      <c r="R36" s="17">
        <v>66.099999999999994</v>
      </c>
      <c r="S36" s="17">
        <v>132</v>
      </c>
      <c r="T36" s="17">
        <v>38.799999999999997</v>
      </c>
      <c r="U36" s="18">
        <v>0.59</v>
      </c>
      <c r="V36" s="19">
        <v>900</v>
      </c>
    </row>
    <row r="37" spans="1:22" ht="15.75" customHeight="1" thickBot="1" x14ac:dyDescent="0.3">
      <c r="A37" s="15">
        <v>43343</v>
      </c>
      <c r="B37" s="16">
        <v>155</v>
      </c>
      <c r="C37" s="17">
        <v>9.4</v>
      </c>
      <c r="D37" s="17">
        <v>43.4</v>
      </c>
      <c r="E37" s="17">
        <v>130.6</v>
      </c>
      <c r="F37" s="17">
        <v>17.5</v>
      </c>
      <c r="G37" s="18">
        <v>0.27</v>
      </c>
      <c r="H37" s="19">
        <v>1022</v>
      </c>
      <c r="I37" s="16"/>
      <c r="J37" s="17"/>
      <c r="K37" s="17"/>
      <c r="L37" s="17"/>
      <c r="M37" s="17"/>
      <c r="N37" s="18"/>
      <c r="O37" s="19"/>
      <c r="P37" s="20">
        <v>147</v>
      </c>
      <c r="Q37" s="17">
        <v>11.8</v>
      </c>
      <c r="R37" s="17">
        <v>70.900000000000006</v>
      </c>
      <c r="S37" s="17">
        <v>134.9</v>
      </c>
      <c r="T37" s="17">
        <v>36.5</v>
      </c>
      <c r="U37" s="18">
        <v>0.63</v>
      </c>
      <c r="V37" s="19">
        <v>889</v>
      </c>
    </row>
    <row r="38" spans="1:22" ht="13.5" thickBot="1" x14ac:dyDescent="0.25">
      <c r="A38" s="22"/>
      <c r="B38" s="23"/>
      <c r="C38" s="23"/>
      <c r="D38" s="23"/>
      <c r="E38" s="23"/>
      <c r="F38" s="23"/>
      <c r="G38" s="24"/>
      <c r="H38" s="25"/>
      <c r="I38" s="25"/>
      <c r="J38" s="23"/>
      <c r="K38" s="23"/>
      <c r="L38" s="23"/>
      <c r="M38" s="23"/>
      <c r="N38" s="24"/>
      <c r="O38" s="25"/>
      <c r="P38" s="25"/>
      <c r="Q38" s="23"/>
      <c r="R38" s="23"/>
      <c r="S38" s="23"/>
      <c r="T38" s="23"/>
      <c r="U38" s="24"/>
      <c r="V38" s="26"/>
    </row>
    <row r="39" spans="1:22" s="33" customFormat="1" ht="15" x14ac:dyDescent="0.25">
      <c r="A39" s="27" t="s">
        <v>15</v>
      </c>
      <c r="B39" s="28">
        <f t="shared" ref="B39:V39" si="0">AVERAGE(B7:B37)</f>
        <v>152.29032258064515</v>
      </c>
      <c r="C39" s="29">
        <f t="shared" si="0"/>
        <v>9.3677419354838705</v>
      </c>
      <c r="D39" s="29">
        <f t="shared" si="0"/>
        <v>41.932258064516127</v>
      </c>
      <c r="E39" s="29">
        <f t="shared" si="0"/>
        <v>129.18387096774194</v>
      </c>
      <c r="F39" s="29">
        <f t="shared" si="0"/>
        <v>17.990322580645159</v>
      </c>
      <c r="G39" s="30">
        <f t="shared" si="0"/>
        <v>0.35903225806451616</v>
      </c>
      <c r="H39" s="31">
        <f t="shared" si="0"/>
        <v>999.77419354838707</v>
      </c>
      <c r="I39" s="28">
        <f t="shared" si="0"/>
        <v>151.16666666666666</v>
      </c>
      <c r="J39" s="29">
        <f t="shared" si="0"/>
        <v>8.7466666666666661</v>
      </c>
      <c r="K39" s="29">
        <f t="shared" si="0"/>
        <v>49.349999999999994</v>
      </c>
      <c r="L39" s="29">
        <f t="shared" si="0"/>
        <v>128.22999999999999</v>
      </c>
      <c r="M39" s="29">
        <f t="shared" si="0"/>
        <v>20.333333333333332</v>
      </c>
      <c r="N39" s="30">
        <f t="shared" si="0"/>
        <v>0.61866666666666681</v>
      </c>
      <c r="O39" s="31">
        <f t="shared" si="0"/>
        <v>973.23333333333335</v>
      </c>
      <c r="P39" s="32">
        <f t="shared" si="0"/>
        <v>145.48275862068965</v>
      </c>
      <c r="Q39" s="29">
        <f t="shared" si="0"/>
        <v>11.548275862068966</v>
      </c>
      <c r="R39" s="29">
        <f t="shared" si="0"/>
        <v>67.768965517241384</v>
      </c>
      <c r="S39" s="29">
        <f t="shared" si="0"/>
        <v>132.44482758620691</v>
      </c>
      <c r="T39" s="29">
        <f t="shared" si="0"/>
        <v>32.637931034482762</v>
      </c>
      <c r="U39" s="30">
        <f t="shared" si="0"/>
        <v>0.58206896551724119</v>
      </c>
      <c r="V39" s="31">
        <f t="shared" si="0"/>
        <v>912.62068965517244</v>
      </c>
    </row>
    <row r="40" spans="1:22" s="33" customFormat="1" ht="15" x14ac:dyDescent="0.25">
      <c r="A40" s="34" t="s">
        <v>16</v>
      </c>
      <c r="B40" s="35">
        <f t="shared" ref="B40:V40" si="1">MIN(B7:B37)</f>
        <v>147</v>
      </c>
      <c r="C40" s="36">
        <f t="shared" si="1"/>
        <v>8.9</v>
      </c>
      <c r="D40" s="36">
        <f t="shared" si="1"/>
        <v>24.7</v>
      </c>
      <c r="E40" s="36">
        <f t="shared" si="1"/>
        <v>124.5</v>
      </c>
      <c r="F40" s="36">
        <f t="shared" si="1"/>
        <v>8.8000000000000007</v>
      </c>
      <c r="G40" s="37">
        <f t="shared" si="1"/>
        <v>0.26</v>
      </c>
      <c r="H40" s="38">
        <f t="shared" si="1"/>
        <v>949</v>
      </c>
      <c r="I40" s="35">
        <f t="shared" si="1"/>
        <v>147</v>
      </c>
      <c r="J40" s="36">
        <f t="shared" si="1"/>
        <v>8</v>
      </c>
      <c r="K40" s="36">
        <f t="shared" si="1"/>
        <v>35.200000000000003</v>
      </c>
      <c r="L40" s="36">
        <f t="shared" si="1"/>
        <v>124.5</v>
      </c>
      <c r="M40" s="36">
        <f t="shared" si="1"/>
        <v>14.4</v>
      </c>
      <c r="N40" s="37">
        <f t="shared" si="1"/>
        <v>0.2</v>
      </c>
      <c r="O40" s="38">
        <f t="shared" si="1"/>
        <v>913</v>
      </c>
      <c r="P40" s="39">
        <f t="shared" si="1"/>
        <v>138</v>
      </c>
      <c r="Q40" s="36">
        <f t="shared" si="1"/>
        <v>10.8</v>
      </c>
      <c r="R40" s="36">
        <f t="shared" si="1"/>
        <v>40.799999999999997</v>
      </c>
      <c r="S40" s="36">
        <f t="shared" si="1"/>
        <v>128</v>
      </c>
      <c r="T40" s="36">
        <f t="shared" si="1"/>
        <v>20.100000000000001</v>
      </c>
      <c r="U40" s="37">
        <f t="shared" si="1"/>
        <v>0.48</v>
      </c>
      <c r="V40" s="38">
        <f t="shared" si="1"/>
        <v>878</v>
      </c>
    </row>
    <row r="41" spans="1:22" s="33" customFormat="1" ht="15" x14ac:dyDescent="0.25">
      <c r="A41" s="34" t="s">
        <v>17</v>
      </c>
      <c r="B41" s="35">
        <f t="shared" ref="B41:V41" si="2">MAX(B7:B37)</f>
        <v>155</v>
      </c>
      <c r="C41" s="36">
        <f t="shared" si="2"/>
        <v>10.4</v>
      </c>
      <c r="D41" s="36">
        <f t="shared" si="2"/>
        <v>69.099999999999994</v>
      </c>
      <c r="E41" s="36">
        <f t="shared" si="2"/>
        <v>131.6</v>
      </c>
      <c r="F41" s="36">
        <f t="shared" si="2"/>
        <v>26.9</v>
      </c>
      <c r="G41" s="37">
        <f t="shared" si="2"/>
        <v>0.61</v>
      </c>
      <c r="H41" s="38">
        <f t="shared" si="2"/>
        <v>1032</v>
      </c>
      <c r="I41" s="35">
        <f t="shared" si="2"/>
        <v>158</v>
      </c>
      <c r="J41" s="36">
        <f t="shared" si="2"/>
        <v>9.5</v>
      </c>
      <c r="K41" s="36">
        <f t="shared" si="2"/>
        <v>101</v>
      </c>
      <c r="L41" s="36">
        <f t="shared" si="2"/>
        <v>133.30000000000001</v>
      </c>
      <c r="M41" s="36">
        <f t="shared" si="2"/>
        <v>28</v>
      </c>
      <c r="N41" s="37">
        <f t="shared" si="2"/>
        <v>1.1200000000000001</v>
      </c>
      <c r="O41" s="38">
        <f t="shared" si="2"/>
        <v>1017</v>
      </c>
      <c r="P41" s="39">
        <f t="shared" si="2"/>
        <v>152</v>
      </c>
      <c r="Q41" s="36">
        <f t="shared" si="2"/>
        <v>12.5</v>
      </c>
      <c r="R41" s="36">
        <f t="shared" si="2"/>
        <v>120.6</v>
      </c>
      <c r="S41" s="36">
        <f t="shared" si="2"/>
        <v>138</v>
      </c>
      <c r="T41" s="36">
        <f t="shared" si="2"/>
        <v>43</v>
      </c>
      <c r="U41" s="37">
        <f t="shared" si="2"/>
        <v>0.75</v>
      </c>
      <c r="V41" s="38">
        <f t="shared" si="2"/>
        <v>961</v>
      </c>
    </row>
    <row r="42" spans="1:22" s="45" customFormat="1" ht="15.75" thickBot="1" x14ac:dyDescent="0.3">
      <c r="A42" s="40" t="s">
        <v>18</v>
      </c>
      <c r="B42" s="41">
        <f t="shared" ref="B42:V42" si="3">_xlfn.STDEV.S(B7:B37)</f>
        <v>1.9865136695074077</v>
      </c>
      <c r="C42" s="42">
        <f t="shared" si="3"/>
        <v>0.35344692838217706</v>
      </c>
      <c r="D42" s="42">
        <f t="shared" si="3"/>
        <v>9.2557509004501224</v>
      </c>
      <c r="E42" s="42">
        <f t="shared" si="3"/>
        <v>1.4445522430136264</v>
      </c>
      <c r="F42" s="42">
        <f t="shared" si="3"/>
        <v>3.4092379244937447</v>
      </c>
      <c r="G42" s="42">
        <f t="shared" si="3"/>
        <v>8.6500668155788149E-2</v>
      </c>
      <c r="H42" s="43">
        <f t="shared" si="3"/>
        <v>22.902270160283752</v>
      </c>
      <c r="I42" s="41">
        <f t="shared" si="3"/>
        <v>2.913504032454123</v>
      </c>
      <c r="J42" s="42">
        <f t="shared" si="3"/>
        <v>0.40320554639498468</v>
      </c>
      <c r="K42" s="42">
        <f t="shared" si="3"/>
        <v>14.072466391675215</v>
      </c>
      <c r="L42" s="42">
        <f t="shared" si="3"/>
        <v>2.0183895936424525</v>
      </c>
      <c r="M42" s="42">
        <f t="shared" si="3"/>
        <v>3.7532820886234499</v>
      </c>
      <c r="N42" s="42">
        <f t="shared" si="3"/>
        <v>0.26108174612737534</v>
      </c>
      <c r="O42" s="43">
        <f t="shared" si="3"/>
        <v>27.845241447406554</v>
      </c>
      <c r="P42" s="44">
        <f t="shared" si="3"/>
        <v>2.8613269855482444</v>
      </c>
      <c r="Q42" s="42">
        <f t="shared" si="3"/>
        <v>0.38416950281946077</v>
      </c>
      <c r="R42" s="42">
        <f t="shared" si="3"/>
        <v>15.923838900221192</v>
      </c>
      <c r="S42" s="42">
        <f t="shared" si="3"/>
        <v>2.480003774031772</v>
      </c>
      <c r="T42" s="42">
        <f t="shared" si="3"/>
        <v>6.1454637040609601</v>
      </c>
      <c r="U42" s="42">
        <f t="shared" si="3"/>
        <v>6.06146676228995E-2</v>
      </c>
      <c r="V42" s="43">
        <f t="shared" si="3"/>
        <v>22.046078033297587</v>
      </c>
    </row>
    <row r="43" spans="1:22" x14ac:dyDescent="0.2">
      <c r="Q43" s="46"/>
      <c r="R43" s="46"/>
      <c r="S43" s="46"/>
      <c r="T43" s="46"/>
    </row>
    <row r="44" spans="1:22" x14ac:dyDescent="0.2">
      <c r="A44" s="3" t="s">
        <v>19</v>
      </c>
    </row>
    <row r="45" spans="1:22" x14ac:dyDescent="0.2">
      <c r="A45" s="3" t="s">
        <v>20</v>
      </c>
      <c r="B45" s="47"/>
    </row>
    <row r="46" spans="1:22" x14ac:dyDescent="0.2">
      <c r="B46" s="46"/>
    </row>
    <row r="47" spans="1:22" ht="15" x14ac:dyDescent="0.25">
      <c r="A47" s="48"/>
      <c r="B47" s="46"/>
    </row>
    <row r="48" spans="1:22" x14ac:dyDescent="0.2">
      <c r="B48" s="46"/>
    </row>
  </sheetData>
  <mergeCells count="3">
    <mergeCell ref="B4:H4"/>
    <mergeCell ref="I4:O4"/>
    <mergeCell ref="P4:V4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2018-08-02T07:00:00+00:00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2C8A1-1A07-41F3-AF15-5C1119103650}"/>
</file>

<file path=customXml/itemProps2.xml><?xml version="1.0" encoding="utf-8"?>
<ds:datastoreItem xmlns:ds="http://schemas.openxmlformats.org/officeDocument/2006/customXml" ds:itemID="{1F383B9A-23B4-4D65-9625-2B6AF539B234}"/>
</file>

<file path=customXml/itemProps3.xml><?xml version="1.0" encoding="utf-8"?>
<ds:datastoreItem xmlns:ds="http://schemas.openxmlformats.org/officeDocument/2006/customXml" ds:itemID="{BEB2C8A1-1A07-41F3-AF15-5C1119103650}"/>
</file>

<file path=customXml/itemProps4.xml><?xml version="1.0" encoding="utf-8"?>
<ds:datastoreItem xmlns:ds="http://schemas.openxmlformats.org/officeDocument/2006/customXml" ds:itemID="{CA92AF4F-F5AE-4FA7-A449-6E9672FAE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 CEMS</vt:lpstr>
      <vt:lpstr>'Aug CEMS'!Cems</vt:lpstr>
      <vt:lpstr>'Aug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August 2018</dc:title>
  <dc:creator>Brent Kirkpatrick</dc:creator>
  <cp:keywords>Continuous Emission Monitoring - Monthly</cp:keywords>
  <cp:lastModifiedBy>Brent Kirkpatrick</cp:lastModifiedBy>
  <dcterms:created xsi:type="dcterms:W3CDTF">2018-10-02T17:29:28Z</dcterms:created>
  <dcterms:modified xsi:type="dcterms:W3CDTF">2018-10-02T17:29:45Z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27100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