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4370" windowHeight="7275"/>
  </bookViews>
  <sheets>
    <sheet name="Feb CEMS" sheetId="1" r:id="rId1"/>
  </sheets>
  <externalReferences>
    <externalReference r:id="rId2"/>
  </externalReferences>
  <definedNames>
    <definedName name="Cems" localSheetId="0">'Feb CEMS'!$A$7:$V$34</definedName>
    <definedName name="Cems">#REF!</definedName>
    <definedName name="CEMS2">#REF!</definedName>
    <definedName name="OctCEMS2">#REF!</definedName>
    <definedName name="_xlnm.Print_Area" localSheetId="0">'Feb CEMS'!$A$1:$V$43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</calcChain>
</file>

<file path=xl/sharedStrings.xml><?xml version="1.0" encoding="utf-8"?>
<sst xmlns="http://schemas.openxmlformats.org/spreadsheetml/2006/main" count="53" uniqueCount="21">
  <si>
    <t>According to standard guidelines used by Metro Vacouver Air Quality Policy and Environment Division, a mimimum of 18 hours of valid data is required to generate a valid 24hr average.</t>
  </si>
  <si>
    <t>Blank days have less than 18 hours of valid data due to unit shut downs.</t>
  </si>
  <si>
    <t>St Dev</t>
  </si>
  <si>
    <t>Max</t>
  </si>
  <si>
    <t>Min</t>
  </si>
  <si>
    <t>Average</t>
  </si>
  <si>
    <t>Temp</t>
  </si>
  <si>
    <t>(%)</t>
  </si>
  <si>
    <t>(mg/m³)</t>
  </si>
  <si>
    <t>Date</t>
  </si>
  <si>
    <t>Furnace</t>
  </si>
  <si>
    <t>Opacity</t>
  </si>
  <si>
    <t>CO</t>
  </si>
  <si>
    <t>NOx</t>
  </si>
  <si>
    <t>SO2</t>
  </si>
  <si>
    <t>O2</t>
  </si>
  <si>
    <t>Stack</t>
  </si>
  <si>
    <t>Boiler #3</t>
  </si>
  <si>
    <t>Boiler #2</t>
  </si>
  <si>
    <t>Boiler #1</t>
  </si>
  <si>
    <t>February 2018 -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</si>
</sst>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1" x14ac:knownFonts="1">
    <font>
      <sz val="10"/>
      <name val="Arial"/>
    </font>
    <font>
      <sz val="10"/>
      <name val="MS Sans Serif"/>
      <family val="2"/>
    </font>
    <font>
      <sz val="10"/>
      <name val="Times New Roman"/>
      <family val="1"/>
    </font>
    <font>
      <sz val="11"/>
      <color rgb="FF1F497D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0" fontId="4" fillId="0" borderId="0" xfId="1" applyFont="1"/>
    <xf numFmtId="2" fontId="4" fillId="0" borderId="1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5" fillId="0" borderId="5" xfId="1" applyFont="1" applyBorder="1"/>
    <xf numFmtId="164" fontId="4" fillId="0" borderId="6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0" fontId="5" fillId="0" borderId="10" xfId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4" fontId="5" fillId="0" borderId="15" xfId="1" applyNumberFormat="1" applyFont="1" applyBorder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164" fontId="6" fillId="0" borderId="17" xfId="1" applyNumberFormat="1" applyFont="1" applyBorder="1" applyAlignment="1">
      <alignment horizontal="center"/>
    </xf>
    <xf numFmtId="14" fontId="2" fillId="0" borderId="18" xfId="1" applyNumberFormat="1" applyFont="1" applyBorder="1"/>
    <xf numFmtId="0" fontId="8" fillId="0" borderId="6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horizontal="center" wrapText="1"/>
    </xf>
    <xf numFmtId="0" fontId="8" fillId="0" borderId="8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center" wrapText="1"/>
    </xf>
    <xf numFmtId="165" fontId="8" fillId="0" borderId="10" xfId="2" applyNumberFormat="1" applyFont="1" applyFill="1" applyBorder="1" applyAlignment="1">
      <alignment horizontal="right" wrapText="1"/>
    </xf>
    <xf numFmtId="0" fontId="9" fillId="0" borderId="0" xfId="1" applyFont="1"/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/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/>
    <xf numFmtId="0" fontId="10" fillId="0" borderId="0" xfId="1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4675279/1-Metro_Vancouver_Waste-to-Energy_Facility_CEMS_Monthly_Emissions_Summary_for_2018.xlsx?func=doc.Fetch&amp;nodeid=2467527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10"/>
      <sheetData sheetId="11"/>
      <sheetData sheetId="12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75" workbookViewId="0">
      <selection activeCell="J10" sqref="J10:M10"/>
    </sheetView>
  </sheetViews>
  <sheetFormatPr defaultRowHeight="12.75" x14ac:dyDescent="0.2"/>
  <cols>
    <col min="1" max="1" width="10.42578125" style="1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1"/>
  </cols>
  <sheetData>
    <row r="1" spans="1:22" ht="15.75" x14ac:dyDescent="0.25">
      <c r="A1" s="42" t="s">
        <v>20</v>
      </c>
    </row>
    <row r="3" spans="1:22" ht="13.5" thickBot="1" x14ac:dyDescent="0.25"/>
    <row r="4" spans="1:22" s="31" customFormat="1" x14ac:dyDescent="0.2">
      <c r="A4" s="41"/>
      <c r="B4" s="40" t="s">
        <v>19</v>
      </c>
      <c r="C4" s="39"/>
      <c r="D4" s="39"/>
      <c r="E4" s="39"/>
      <c r="F4" s="39"/>
      <c r="G4" s="39"/>
      <c r="H4" s="38"/>
      <c r="I4" s="40" t="s">
        <v>18</v>
      </c>
      <c r="J4" s="39"/>
      <c r="K4" s="39"/>
      <c r="L4" s="39"/>
      <c r="M4" s="39"/>
      <c r="N4" s="39"/>
      <c r="O4" s="38"/>
      <c r="P4" s="39" t="s">
        <v>17</v>
      </c>
      <c r="Q4" s="39"/>
      <c r="R4" s="39"/>
      <c r="S4" s="39"/>
      <c r="T4" s="39"/>
      <c r="U4" s="39"/>
      <c r="V4" s="38"/>
    </row>
    <row r="5" spans="1:22" s="31" customFormat="1" x14ac:dyDescent="0.2">
      <c r="A5" s="37"/>
      <c r="B5" s="36" t="s">
        <v>16</v>
      </c>
      <c r="C5" s="33" t="s">
        <v>15</v>
      </c>
      <c r="D5" s="33" t="s">
        <v>14</v>
      </c>
      <c r="E5" s="33" t="s">
        <v>13</v>
      </c>
      <c r="F5" s="33" t="s">
        <v>12</v>
      </c>
      <c r="G5" s="33" t="s">
        <v>11</v>
      </c>
      <c r="H5" s="32" t="s">
        <v>10</v>
      </c>
      <c r="I5" s="36" t="s">
        <v>16</v>
      </c>
      <c r="J5" s="33" t="s">
        <v>15</v>
      </c>
      <c r="K5" s="33" t="s">
        <v>14</v>
      </c>
      <c r="L5" s="33" t="s">
        <v>13</v>
      </c>
      <c r="M5" s="33" t="s">
        <v>12</v>
      </c>
      <c r="N5" s="33" t="s">
        <v>11</v>
      </c>
      <c r="O5" s="32" t="s">
        <v>10</v>
      </c>
      <c r="P5" s="34" t="s">
        <v>16</v>
      </c>
      <c r="Q5" s="33" t="s">
        <v>15</v>
      </c>
      <c r="R5" s="33" t="s">
        <v>14</v>
      </c>
      <c r="S5" s="33" t="s">
        <v>13</v>
      </c>
      <c r="T5" s="33" t="s">
        <v>12</v>
      </c>
      <c r="U5" s="33" t="s">
        <v>11</v>
      </c>
      <c r="V5" s="32" t="s">
        <v>10</v>
      </c>
    </row>
    <row r="6" spans="1:22" s="31" customFormat="1" x14ac:dyDescent="0.2">
      <c r="A6" s="37" t="s">
        <v>9</v>
      </c>
      <c r="B6" s="36" t="s">
        <v>6</v>
      </c>
      <c r="C6" s="33" t="s">
        <v>7</v>
      </c>
      <c r="D6" s="33" t="s">
        <v>8</v>
      </c>
      <c r="E6" s="33" t="s">
        <v>8</v>
      </c>
      <c r="F6" s="33" t="s">
        <v>8</v>
      </c>
      <c r="G6" s="33" t="s">
        <v>7</v>
      </c>
      <c r="H6" s="32" t="s">
        <v>6</v>
      </c>
      <c r="I6" s="36" t="s">
        <v>6</v>
      </c>
      <c r="J6" s="33" t="s">
        <v>7</v>
      </c>
      <c r="K6" s="33" t="s">
        <v>8</v>
      </c>
      <c r="L6" s="33" t="s">
        <v>8</v>
      </c>
      <c r="M6" s="33" t="s">
        <v>8</v>
      </c>
      <c r="N6" s="35" t="s">
        <v>7</v>
      </c>
      <c r="O6" s="32" t="s">
        <v>6</v>
      </c>
      <c r="P6" s="34" t="s">
        <v>6</v>
      </c>
      <c r="Q6" s="33" t="s">
        <v>7</v>
      </c>
      <c r="R6" s="33" t="s">
        <v>8</v>
      </c>
      <c r="S6" s="33" t="s">
        <v>8</v>
      </c>
      <c r="T6" s="33" t="s">
        <v>8</v>
      </c>
      <c r="U6" s="33" t="s">
        <v>7</v>
      </c>
      <c r="V6" s="32" t="s">
        <v>6</v>
      </c>
    </row>
    <row r="7" spans="1:22" ht="15" x14ac:dyDescent="0.25">
      <c r="A7" s="30">
        <v>43132</v>
      </c>
      <c r="B7" s="29">
        <v>157</v>
      </c>
      <c r="C7" s="27">
        <v>9.1999999999999993</v>
      </c>
      <c r="D7" s="27">
        <v>40</v>
      </c>
      <c r="E7" s="27">
        <v>127.1</v>
      </c>
      <c r="F7" s="27">
        <v>25.4</v>
      </c>
      <c r="G7" s="27">
        <v>0.35</v>
      </c>
      <c r="H7" s="26">
        <v>1008</v>
      </c>
      <c r="I7" s="29">
        <v>151</v>
      </c>
      <c r="J7" s="27">
        <v>8.8000000000000007</v>
      </c>
      <c r="K7" s="27">
        <v>45.4</v>
      </c>
      <c r="L7" s="27">
        <v>131.30000000000001</v>
      </c>
      <c r="M7" s="27">
        <v>25.9</v>
      </c>
      <c r="N7" s="27">
        <v>0.41</v>
      </c>
      <c r="O7" s="26">
        <v>1012</v>
      </c>
      <c r="P7" s="28">
        <v>144</v>
      </c>
      <c r="Q7" s="27">
        <v>9.3000000000000007</v>
      </c>
      <c r="R7" s="27">
        <v>48.9</v>
      </c>
      <c r="S7" s="27">
        <v>129.1</v>
      </c>
      <c r="T7" s="27">
        <v>30</v>
      </c>
      <c r="U7" s="27">
        <v>0.53</v>
      </c>
      <c r="V7" s="26">
        <v>935</v>
      </c>
    </row>
    <row r="8" spans="1:22" ht="15" x14ac:dyDescent="0.25">
      <c r="A8" s="30">
        <v>43133</v>
      </c>
      <c r="B8" s="29">
        <v>153</v>
      </c>
      <c r="C8" s="27">
        <v>9</v>
      </c>
      <c r="D8" s="27">
        <v>28.8</v>
      </c>
      <c r="E8" s="27">
        <v>126.2</v>
      </c>
      <c r="F8" s="27">
        <v>21.2</v>
      </c>
      <c r="G8" s="27">
        <v>0.44</v>
      </c>
      <c r="H8" s="26">
        <v>1011</v>
      </c>
      <c r="I8" s="29">
        <v>148</v>
      </c>
      <c r="J8" s="27">
        <v>8.5</v>
      </c>
      <c r="K8" s="27">
        <v>37.4</v>
      </c>
      <c r="L8" s="27">
        <v>131.30000000000001</v>
      </c>
      <c r="M8" s="27">
        <v>27.3</v>
      </c>
      <c r="N8" s="27">
        <v>0.42</v>
      </c>
      <c r="O8" s="26">
        <v>1022</v>
      </c>
      <c r="P8" s="28">
        <v>143</v>
      </c>
      <c r="Q8" s="27">
        <v>9.5</v>
      </c>
      <c r="R8" s="27">
        <v>45.6</v>
      </c>
      <c r="S8" s="27">
        <v>127.9</v>
      </c>
      <c r="T8" s="27">
        <v>35.5</v>
      </c>
      <c r="U8" s="27">
        <v>0.51</v>
      </c>
      <c r="V8" s="26">
        <v>934</v>
      </c>
    </row>
    <row r="9" spans="1:22" ht="15" x14ac:dyDescent="0.25">
      <c r="A9" s="30">
        <v>43134</v>
      </c>
      <c r="B9" s="29"/>
      <c r="C9" s="27"/>
      <c r="D9" s="27"/>
      <c r="E9" s="27"/>
      <c r="F9" s="27"/>
      <c r="G9" s="27"/>
      <c r="H9" s="26"/>
      <c r="I9" s="29">
        <v>149</v>
      </c>
      <c r="J9" s="27">
        <v>8.3000000000000007</v>
      </c>
      <c r="K9" s="27">
        <v>43.2</v>
      </c>
      <c r="L9" s="27">
        <v>131.30000000000001</v>
      </c>
      <c r="M9" s="27">
        <v>29.1</v>
      </c>
      <c r="N9" s="27">
        <v>0.43</v>
      </c>
      <c r="O9" s="26">
        <v>1015</v>
      </c>
      <c r="P9" s="28">
        <v>144</v>
      </c>
      <c r="Q9" s="27">
        <v>10.199999999999999</v>
      </c>
      <c r="R9" s="27">
        <v>47.6</v>
      </c>
      <c r="S9" s="27">
        <v>131.4</v>
      </c>
      <c r="T9" s="27">
        <v>46.9</v>
      </c>
      <c r="U9" s="27">
        <v>0.5</v>
      </c>
      <c r="V9" s="26">
        <v>920</v>
      </c>
    </row>
    <row r="10" spans="1:22" ht="15" x14ac:dyDescent="0.25">
      <c r="A10" s="30">
        <v>43135</v>
      </c>
      <c r="B10" s="29">
        <v>155</v>
      </c>
      <c r="C10" s="27">
        <v>8.6999999999999993</v>
      </c>
      <c r="D10" s="27">
        <v>76.2</v>
      </c>
      <c r="E10" s="27">
        <v>128</v>
      </c>
      <c r="F10" s="27">
        <v>30.7</v>
      </c>
      <c r="G10" s="27">
        <v>0.34</v>
      </c>
      <c r="H10" s="26">
        <v>975</v>
      </c>
      <c r="I10" s="29">
        <v>150</v>
      </c>
      <c r="J10" s="27"/>
      <c r="K10" s="27"/>
      <c r="L10" s="27"/>
      <c r="M10" s="27"/>
      <c r="N10" s="27">
        <v>0.37</v>
      </c>
      <c r="O10" s="26">
        <v>1000</v>
      </c>
      <c r="P10" s="28">
        <v>145</v>
      </c>
      <c r="Q10" s="27">
        <v>9.6999999999999993</v>
      </c>
      <c r="R10" s="27">
        <v>58.5</v>
      </c>
      <c r="S10" s="27">
        <v>129.19999999999999</v>
      </c>
      <c r="T10" s="27">
        <v>35</v>
      </c>
      <c r="U10" s="27">
        <v>0.49</v>
      </c>
      <c r="V10" s="26">
        <v>941</v>
      </c>
    </row>
    <row r="11" spans="1:22" ht="15" x14ac:dyDescent="0.25">
      <c r="A11" s="30">
        <v>43136</v>
      </c>
      <c r="B11" s="29">
        <v>154</v>
      </c>
      <c r="C11" s="27">
        <v>9.1</v>
      </c>
      <c r="D11" s="27">
        <v>61</v>
      </c>
      <c r="E11" s="27">
        <v>126.4</v>
      </c>
      <c r="F11" s="27">
        <v>31.8</v>
      </c>
      <c r="G11" s="27">
        <v>0.37</v>
      </c>
      <c r="H11" s="26">
        <v>979</v>
      </c>
      <c r="I11" s="29">
        <v>149</v>
      </c>
      <c r="J11" s="27">
        <v>9.1</v>
      </c>
      <c r="K11" s="27">
        <v>59.4</v>
      </c>
      <c r="L11" s="27">
        <v>133.4</v>
      </c>
      <c r="M11" s="27">
        <v>39.700000000000003</v>
      </c>
      <c r="N11" s="27">
        <v>0.35</v>
      </c>
      <c r="O11" s="26">
        <v>1003</v>
      </c>
      <c r="P11" s="28">
        <v>143</v>
      </c>
      <c r="Q11" s="27">
        <v>9.6999999999999993</v>
      </c>
      <c r="R11" s="27">
        <v>52.6</v>
      </c>
      <c r="S11" s="27">
        <v>128</v>
      </c>
      <c r="T11" s="27">
        <v>30.1</v>
      </c>
      <c r="U11" s="27">
        <v>0.5</v>
      </c>
      <c r="V11" s="26">
        <v>933</v>
      </c>
    </row>
    <row r="12" spans="1:22" ht="15" x14ac:dyDescent="0.25">
      <c r="A12" s="30">
        <v>43137</v>
      </c>
      <c r="B12" s="29">
        <v>154</v>
      </c>
      <c r="C12" s="27">
        <v>8.5</v>
      </c>
      <c r="D12" s="27">
        <v>64.7</v>
      </c>
      <c r="E12" s="27">
        <v>126.3</v>
      </c>
      <c r="F12" s="27">
        <v>27.8</v>
      </c>
      <c r="G12" s="27">
        <v>0.33</v>
      </c>
      <c r="H12" s="26">
        <v>1001</v>
      </c>
      <c r="I12" s="29">
        <v>150</v>
      </c>
      <c r="J12" s="27">
        <v>9.1</v>
      </c>
      <c r="K12" s="27">
        <v>68.5</v>
      </c>
      <c r="L12" s="27">
        <v>138.19999999999999</v>
      </c>
      <c r="M12" s="27">
        <v>31.8</v>
      </c>
      <c r="N12" s="27">
        <v>0.46</v>
      </c>
      <c r="O12" s="26">
        <v>1010</v>
      </c>
      <c r="P12" s="28">
        <v>145</v>
      </c>
      <c r="Q12" s="27">
        <v>9.4</v>
      </c>
      <c r="R12" s="27">
        <v>58.6</v>
      </c>
      <c r="S12" s="27">
        <v>130.30000000000001</v>
      </c>
      <c r="T12" s="27">
        <v>38.1</v>
      </c>
      <c r="U12" s="27">
        <v>0.51</v>
      </c>
      <c r="V12" s="26">
        <v>935</v>
      </c>
    </row>
    <row r="13" spans="1:22" ht="15" x14ac:dyDescent="0.25">
      <c r="A13" s="30">
        <v>43138</v>
      </c>
      <c r="B13" s="29">
        <v>155</v>
      </c>
      <c r="C13" s="27">
        <v>8.9</v>
      </c>
      <c r="D13" s="27">
        <v>66.400000000000006</v>
      </c>
      <c r="E13" s="27">
        <v>128.1</v>
      </c>
      <c r="F13" s="27">
        <v>21.7</v>
      </c>
      <c r="G13" s="27">
        <v>0.34</v>
      </c>
      <c r="H13" s="26">
        <v>999</v>
      </c>
      <c r="I13" s="29">
        <v>146</v>
      </c>
      <c r="J13" s="27">
        <v>9.3000000000000007</v>
      </c>
      <c r="K13" s="27">
        <v>51.5</v>
      </c>
      <c r="L13" s="27">
        <v>133.19999999999999</v>
      </c>
      <c r="M13" s="27">
        <v>29.1</v>
      </c>
      <c r="N13" s="27">
        <v>0.44</v>
      </c>
      <c r="O13" s="26">
        <v>1007</v>
      </c>
      <c r="P13" s="28">
        <v>142</v>
      </c>
      <c r="Q13" s="27">
        <v>9.8000000000000007</v>
      </c>
      <c r="R13" s="27">
        <v>51.4</v>
      </c>
      <c r="S13" s="27">
        <v>128.19999999999999</v>
      </c>
      <c r="T13" s="27">
        <v>31.4</v>
      </c>
      <c r="U13" s="27">
        <v>0.52</v>
      </c>
      <c r="V13" s="26">
        <v>925</v>
      </c>
    </row>
    <row r="14" spans="1:22" ht="15" x14ac:dyDescent="0.25">
      <c r="A14" s="30">
        <v>43139</v>
      </c>
      <c r="B14" s="29">
        <v>153</v>
      </c>
      <c r="C14" s="27">
        <v>8.5</v>
      </c>
      <c r="D14" s="27">
        <v>55.5</v>
      </c>
      <c r="E14" s="27">
        <v>127</v>
      </c>
      <c r="F14" s="27">
        <v>24.8</v>
      </c>
      <c r="G14" s="27">
        <v>0.4</v>
      </c>
      <c r="H14" s="26">
        <v>1002</v>
      </c>
      <c r="I14" s="29">
        <v>146</v>
      </c>
      <c r="J14" s="27">
        <v>8.5</v>
      </c>
      <c r="K14" s="27">
        <v>46.3</v>
      </c>
      <c r="L14" s="27">
        <v>136.6</v>
      </c>
      <c r="M14" s="27">
        <v>24.1</v>
      </c>
      <c r="N14" s="27">
        <v>0.3</v>
      </c>
      <c r="O14" s="26">
        <v>1012</v>
      </c>
      <c r="P14" s="28">
        <v>143</v>
      </c>
      <c r="Q14" s="27">
        <v>9.5</v>
      </c>
      <c r="R14" s="27">
        <v>50.5</v>
      </c>
      <c r="S14" s="27">
        <v>129.6</v>
      </c>
      <c r="T14" s="27">
        <v>28</v>
      </c>
      <c r="U14" s="27">
        <v>0.51</v>
      </c>
      <c r="V14" s="26">
        <v>937</v>
      </c>
    </row>
    <row r="15" spans="1:22" ht="15" x14ac:dyDescent="0.25">
      <c r="A15" s="30">
        <v>43140</v>
      </c>
      <c r="B15" s="29">
        <v>154</v>
      </c>
      <c r="C15" s="27">
        <v>9.3000000000000007</v>
      </c>
      <c r="D15" s="27">
        <v>68.7</v>
      </c>
      <c r="E15" s="27">
        <v>127.7</v>
      </c>
      <c r="F15" s="27">
        <v>25.1</v>
      </c>
      <c r="G15" s="27">
        <v>0.33</v>
      </c>
      <c r="H15" s="26">
        <v>983</v>
      </c>
      <c r="I15" s="29">
        <v>148</v>
      </c>
      <c r="J15" s="27">
        <v>8.6999999999999993</v>
      </c>
      <c r="K15" s="27">
        <v>52.4</v>
      </c>
      <c r="L15" s="27">
        <v>138.19999999999999</v>
      </c>
      <c r="M15" s="27">
        <v>34.700000000000003</v>
      </c>
      <c r="N15" s="27">
        <v>0.45</v>
      </c>
      <c r="O15" s="26">
        <v>988</v>
      </c>
      <c r="P15" s="28">
        <v>143</v>
      </c>
      <c r="Q15" s="27">
        <v>10.1</v>
      </c>
      <c r="R15" s="27">
        <v>47.3</v>
      </c>
      <c r="S15" s="27">
        <v>130.30000000000001</v>
      </c>
      <c r="T15" s="27">
        <v>39</v>
      </c>
      <c r="U15" s="27">
        <v>0.54</v>
      </c>
      <c r="V15" s="26">
        <v>913</v>
      </c>
    </row>
    <row r="16" spans="1:22" ht="15" x14ac:dyDescent="0.25">
      <c r="A16" s="30">
        <v>43141</v>
      </c>
      <c r="B16" s="29">
        <v>154</v>
      </c>
      <c r="C16" s="27">
        <v>9.1999999999999993</v>
      </c>
      <c r="D16" s="27">
        <v>68.7</v>
      </c>
      <c r="E16" s="27">
        <v>127.9</v>
      </c>
      <c r="F16" s="27">
        <v>20.8</v>
      </c>
      <c r="G16" s="27">
        <v>0.41</v>
      </c>
      <c r="H16" s="26">
        <v>1005</v>
      </c>
      <c r="I16" s="29">
        <v>146</v>
      </c>
      <c r="J16" s="27">
        <v>9</v>
      </c>
      <c r="K16" s="27">
        <v>62.8</v>
      </c>
      <c r="L16" s="27">
        <v>133.30000000000001</v>
      </c>
      <c r="M16" s="27">
        <v>23.6</v>
      </c>
      <c r="N16" s="27">
        <v>0.52</v>
      </c>
      <c r="O16" s="26">
        <v>1010</v>
      </c>
      <c r="P16" s="28">
        <v>141</v>
      </c>
      <c r="Q16" s="27">
        <v>10.1</v>
      </c>
      <c r="R16" s="27">
        <v>51.5</v>
      </c>
      <c r="S16" s="27">
        <v>131.80000000000001</v>
      </c>
      <c r="T16" s="27">
        <v>26.3</v>
      </c>
      <c r="U16" s="27">
        <v>0.57999999999999996</v>
      </c>
      <c r="V16" s="26">
        <v>933</v>
      </c>
    </row>
    <row r="17" spans="1:22" ht="15" x14ac:dyDescent="0.25">
      <c r="A17" s="30">
        <v>43142</v>
      </c>
      <c r="B17" s="29">
        <v>154</v>
      </c>
      <c r="C17" s="27">
        <v>9.1</v>
      </c>
      <c r="D17" s="27">
        <v>79</v>
      </c>
      <c r="E17" s="27">
        <v>128.6</v>
      </c>
      <c r="F17" s="27">
        <v>21</v>
      </c>
      <c r="G17" s="27">
        <v>0.45</v>
      </c>
      <c r="H17" s="26">
        <v>1001</v>
      </c>
      <c r="I17" s="29">
        <v>147</v>
      </c>
      <c r="J17" s="27">
        <v>8.8000000000000007</v>
      </c>
      <c r="K17" s="27">
        <v>60.8</v>
      </c>
      <c r="L17" s="27">
        <v>131.19999999999999</v>
      </c>
      <c r="M17" s="27">
        <v>25.5</v>
      </c>
      <c r="N17" s="27">
        <v>0.48</v>
      </c>
      <c r="O17" s="26">
        <v>1001</v>
      </c>
      <c r="P17" s="28">
        <v>143</v>
      </c>
      <c r="Q17" s="27">
        <v>10.3</v>
      </c>
      <c r="R17" s="27">
        <v>52</v>
      </c>
      <c r="S17" s="27">
        <v>130</v>
      </c>
      <c r="T17" s="27">
        <v>36.5</v>
      </c>
      <c r="U17" s="27">
        <v>0.59</v>
      </c>
      <c r="V17" s="26">
        <v>913</v>
      </c>
    </row>
    <row r="18" spans="1:22" ht="15" x14ac:dyDescent="0.25">
      <c r="A18" s="30">
        <v>43143</v>
      </c>
      <c r="B18" s="29">
        <v>154</v>
      </c>
      <c r="C18" s="27">
        <v>9.1999999999999993</v>
      </c>
      <c r="D18" s="27">
        <v>59.8</v>
      </c>
      <c r="E18" s="27">
        <v>129.19999999999999</v>
      </c>
      <c r="F18" s="27">
        <v>21.5</v>
      </c>
      <c r="G18" s="27">
        <v>0.46</v>
      </c>
      <c r="H18" s="26">
        <v>1008</v>
      </c>
      <c r="I18" s="29">
        <v>147</v>
      </c>
      <c r="J18" s="27">
        <v>8.4</v>
      </c>
      <c r="K18" s="27">
        <v>45.4</v>
      </c>
      <c r="L18" s="27">
        <v>135.19999999999999</v>
      </c>
      <c r="M18" s="27">
        <v>36.5</v>
      </c>
      <c r="N18" s="27">
        <v>0.52</v>
      </c>
      <c r="O18" s="26">
        <v>1003</v>
      </c>
      <c r="P18" s="28">
        <v>145</v>
      </c>
      <c r="Q18" s="27">
        <v>10.199999999999999</v>
      </c>
      <c r="R18" s="27">
        <v>48.3</v>
      </c>
      <c r="S18" s="27">
        <v>131.6</v>
      </c>
      <c r="T18" s="27">
        <v>34.299999999999997</v>
      </c>
      <c r="U18" s="27">
        <v>0.6</v>
      </c>
      <c r="V18" s="26">
        <v>933</v>
      </c>
    </row>
    <row r="19" spans="1:22" ht="15" x14ac:dyDescent="0.25">
      <c r="A19" s="30">
        <v>43144</v>
      </c>
      <c r="B19" s="29">
        <v>154</v>
      </c>
      <c r="C19" s="27">
        <v>9.1</v>
      </c>
      <c r="D19" s="27">
        <v>61.4</v>
      </c>
      <c r="E19" s="27">
        <v>129</v>
      </c>
      <c r="F19" s="27">
        <v>17.8</v>
      </c>
      <c r="G19" s="27">
        <v>0.41</v>
      </c>
      <c r="H19" s="26">
        <v>1013</v>
      </c>
      <c r="I19" s="29">
        <v>149</v>
      </c>
      <c r="J19" s="27">
        <v>8.4</v>
      </c>
      <c r="K19" s="27">
        <v>63.3</v>
      </c>
      <c r="L19" s="27">
        <v>137.4</v>
      </c>
      <c r="M19" s="27">
        <v>24</v>
      </c>
      <c r="N19" s="27">
        <v>0.55000000000000004</v>
      </c>
      <c r="O19" s="26">
        <v>1018</v>
      </c>
      <c r="P19" s="28">
        <v>145</v>
      </c>
      <c r="Q19" s="27">
        <v>9.5</v>
      </c>
      <c r="R19" s="27">
        <v>72</v>
      </c>
      <c r="S19" s="27">
        <v>130.19999999999999</v>
      </c>
      <c r="T19" s="27">
        <v>32.200000000000003</v>
      </c>
      <c r="U19" s="27">
        <v>0.6</v>
      </c>
      <c r="V19" s="26">
        <v>945</v>
      </c>
    </row>
    <row r="20" spans="1:22" ht="15" x14ac:dyDescent="0.25">
      <c r="A20" s="30">
        <v>43145</v>
      </c>
      <c r="B20" s="29">
        <v>150</v>
      </c>
      <c r="C20" s="27">
        <v>8.8000000000000007</v>
      </c>
      <c r="D20" s="27">
        <v>51.4</v>
      </c>
      <c r="E20" s="27">
        <v>124.4</v>
      </c>
      <c r="F20" s="27">
        <v>30.9</v>
      </c>
      <c r="G20" s="27">
        <v>0.4</v>
      </c>
      <c r="H20" s="26">
        <v>1009</v>
      </c>
      <c r="I20" s="29">
        <v>147</v>
      </c>
      <c r="J20" s="27">
        <v>8.6</v>
      </c>
      <c r="K20" s="27">
        <v>56.2</v>
      </c>
      <c r="L20" s="27">
        <v>132.1</v>
      </c>
      <c r="M20" s="27">
        <v>24.9</v>
      </c>
      <c r="N20" s="27">
        <v>0.53</v>
      </c>
      <c r="O20" s="26">
        <v>1022</v>
      </c>
      <c r="P20" s="28">
        <v>146</v>
      </c>
      <c r="Q20" s="27">
        <v>9.9</v>
      </c>
      <c r="R20" s="27">
        <v>63.7</v>
      </c>
      <c r="S20" s="27">
        <v>130.5</v>
      </c>
      <c r="T20" s="27">
        <v>36.200000000000003</v>
      </c>
      <c r="U20" s="27">
        <v>0.61</v>
      </c>
      <c r="V20" s="26">
        <v>927</v>
      </c>
    </row>
    <row r="21" spans="1:22" ht="15" x14ac:dyDescent="0.25">
      <c r="A21" s="30">
        <v>43146</v>
      </c>
      <c r="B21" s="29">
        <v>152</v>
      </c>
      <c r="C21" s="27">
        <v>9</v>
      </c>
      <c r="D21" s="27">
        <v>47.5</v>
      </c>
      <c r="E21" s="27">
        <v>128.30000000000001</v>
      </c>
      <c r="F21" s="27">
        <v>20.9</v>
      </c>
      <c r="G21" s="27">
        <v>0.38</v>
      </c>
      <c r="H21" s="26">
        <v>1032</v>
      </c>
      <c r="I21" s="29">
        <v>149</v>
      </c>
      <c r="J21" s="27">
        <v>8.9</v>
      </c>
      <c r="K21" s="27">
        <v>44.4</v>
      </c>
      <c r="L21" s="27">
        <v>135.30000000000001</v>
      </c>
      <c r="M21" s="27">
        <v>22.3</v>
      </c>
      <c r="N21" s="27">
        <v>0.67</v>
      </c>
      <c r="O21" s="26">
        <v>1043</v>
      </c>
      <c r="P21" s="28">
        <v>145</v>
      </c>
      <c r="Q21" s="27">
        <v>9.9</v>
      </c>
      <c r="R21" s="27">
        <v>50.6</v>
      </c>
      <c r="S21" s="27">
        <v>133.9</v>
      </c>
      <c r="T21" s="27">
        <v>32</v>
      </c>
      <c r="U21" s="27">
        <v>0.59</v>
      </c>
      <c r="V21" s="26">
        <v>955</v>
      </c>
    </row>
    <row r="22" spans="1:22" ht="15" x14ac:dyDescent="0.25">
      <c r="A22" s="30">
        <v>43147</v>
      </c>
      <c r="B22" s="29">
        <v>153</v>
      </c>
      <c r="C22" s="27">
        <v>8.9</v>
      </c>
      <c r="D22" s="27">
        <v>60.7</v>
      </c>
      <c r="E22" s="27">
        <v>126.8</v>
      </c>
      <c r="F22" s="27">
        <v>27</v>
      </c>
      <c r="G22" s="27">
        <v>0.44</v>
      </c>
      <c r="H22" s="26">
        <v>1026</v>
      </c>
      <c r="I22" s="29">
        <v>148</v>
      </c>
      <c r="J22" s="27">
        <v>8.4</v>
      </c>
      <c r="K22" s="27">
        <v>54.5</v>
      </c>
      <c r="L22" s="27">
        <v>134.80000000000001</v>
      </c>
      <c r="M22" s="27">
        <v>27.3</v>
      </c>
      <c r="N22" s="27">
        <v>0.63</v>
      </c>
      <c r="O22" s="26">
        <v>1040</v>
      </c>
      <c r="P22" s="28">
        <v>145</v>
      </c>
      <c r="Q22" s="27">
        <v>9.9</v>
      </c>
      <c r="R22" s="27">
        <v>70.8</v>
      </c>
      <c r="S22" s="27">
        <v>130</v>
      </c>
      <c r="T22" s="27">
        <v>40.4</v>
      </c>
      <c r="U22" s="27">
        <v>0.59</v>
      </c>
      <c r="V22" s="26">
        <v>955</v>
      </c>
    </row>
    <row r="23" spans="1:22" ht="15" x14ac:dyDescent="0.25">
      <c r="A23" s="30">
        <v>43148</v>
      </c>
      <c r="B23" s="29">
        <v>152</v>
      </c>
      <c r="C23" s="27">
        <v>8.6</v>
      </c>
      <c r="D23" s="27">
        <v>48.1</v>
      </c>
      <c r="E23" s="27">
        <v>126.9</v>
      </c>
      <c r="F23" s="27">
        <v>26.9</v>
      </c>
      <c r="G23" s="27">
        <v>0.45</v>
      </c>
      <c r="H23" s="26">
        <v>1021</v>
      </c>
      <c r="I23" s="29">
        <v>149</v>
      </c>
      <c r="J23" s="27">
        <v>8.6999999999999993</v>
      </c>
      <c r="K23" s="27">
        <v>37.799999999999997</v>
      </c>
      <c r="L23" s="27">
        <v>138</v>
      </c>
      <c r="M23" s="27">
        <v>24.8</v>
      </c>
      <c r="N23" s="27">
        <v>0.55000000000000004</v>
      </c>
      <c r="O23" s="26">
        <v>1038</v>
      </c>
      <c r="P23" s="28">
        <v>145</v>
      </c>
      <c r="Q23" s="27">
        <v>10</v>
      </c>
      <c r="R23" s="27">
        <v>50.5</v>
      </c>
      <c r="S23" s="27">
        <v>132.5</v>
      </c>
      <c r="T23" s="27">
        <v>41</v>
      </c>
      <c r="U23" s="27">
        <v>0.61</v>
      </c>
      <c r="V23" s="26">
        <v>932</v>
      </c>
    </row>
    <row r="24" spans="1:22" ht="15" x14ac:dyDescent="0.25">
      <c r="A24" s="30">
        <v>43149</v>
      </c>
      <c r="B24" s="29">
        <v>153</v>
      </c>
      <c r="C24" s="27">
        <v>8.9</v>
      </c>
      <c r="D24" s="27">
        <v>78.400000000000006</v>
      </c>
      <c r="E24" s="27">
        <v>128.19999999999999</v>
      </c>
      <c r="F24" s="27">
        <v>21.5</v>
      </c>
      <c r="G24" s="27">
        <v>0.39</v>
      </c>
      <c r="H24" s="26">
        <v>1029</v>
      </c>
      <c r="I24" s="29">
        <v>150</v>
      </c>
      <c r="J24" s="27">
        <v>9</v>
      </c>
      <c r="K24" s="27">
        <v>48.8</v>
      </c>
      <c r="L24" s="27">
        <v>137.6</v>
      </c>
      <c r="M24" s="27">
        <v>21.9</v>
      </c>
      <c r="N24" s="27">
        <v>0.62</v>
      </c>
      <c r="O24" s="26">
        <v>1034</v>
      </c>
      <c r="P24" s="28">
        <v>145</v>
      </c>
      <c r="Q24" s="27">
        <v>10</v>
      </c>
      <c r="R24" s="27">
        <v>59.2</v>
      </c>
      <c r="S24" s="27">
        <v>131.80000000000001</v>
      </c>
      <c r="T24" s="27">
        <v>36.9</v>
      </c>
      <c r="U24" s="27">
        <v>0.62</v>
      </c>
      <c r="V24" s="26">
        <v>946</v>
      </c>
    </row>
    <row r="25" spans="1:22" ht="15" x14ac:dyDescent="0.25">
      <c r="A25" s="30">
        <v>43150</v>
      </c>
      <c r="B25" s="29">
        <v>153</v>
      </c>
      <c r="C25" s="27">
        <v>9.1</v>
      </c>
      <c r="D25" s="27">
        <v>71.5</v>
      </c>
      <c r="E25" s="27">
        <v>125</v>
      </c>
      <c r="F25" s="27">
        <v>21.6</v>
      </c>
      <c r="G25" s="27">
        <v>0.51</v>
      </c>
      <c r="H25" s="26">
        <v>1017</v>
      </c>
      <c r="I25" s="29">
        <v>150</v>
      </c>
      <c r="J25" s="27">
        <v>9.1999999999999993</v>
      </c>
      <c r="K25" s="27">
        <v>48.5</v>
      </c>
      <c r="L25" s="27">
        <v>138.19999999999999</v>
      </c>
      <c r="M25" s="27">
        <v>27.8</v>
      </c>
      <c r="N25" s="27">
        <v>0.8</v>
      </c>
      <c r="O25" s="26">
        <v>1015</v>
      </c>
      <c r="P25" s="28">
        <v>145</v>
      </c>
      <c r="Q25" s="27">
        <v>10.5</v>
      </c>
      <c r="R25" s="27">
        <v>51.6</v>
      </c>
      <c r="S25" s="27">
        <v>130.30000000000001</v>
      </c>
      <c r="T25" s="27">
        <v>37.299999999999997</v>
      </c>
      <c r="U25" s="27">
        <v>0.67</v>
      </c>
      <c r="V25" s="26">
        <v>929</v>
      </c>
    </row>
    <row r="26" spans="1:22" ht="15" x14ac:dyDescent="0.25">
      <c r="A26" s="30">
        <v>43151</v>
      </c>
      <c r="B26" s="29">
        <v>151</v>
      </c>
      <c r="C26" s="27">
        <v>9.6</v>
      </c>
      <c r="D26" s="27">
        <v>53.6</v>
      </c>
      <c r="E26" s="27">
        <v>124.2</v>
      </c>
      <c r="F26" s="27">
        <v>24.6</v>
      </c>
      <c r="G26" s="27">
        <v>0.53</v>
      </c>
      <c r="H26" s="26">
        <v>1023</v>
      </c>
      <c r="I26" s="29">
        <v>150</v>
      </c>
      <c r="J26" s="27">
        <v>9.1999999999999993</v>
      </c>
      <c r="K26" s="27">
        <v>45.3</v>
      </c>
      <c r="L26" s="27">
        <v>136.6</v>
      </c>
      <c r="M26" s="27">
        <v>34.799999999999997</v>
      </c>
      <c r="N26" s="27">
        <v>0.81</v>
      </c>
      <c r="O26" s="26">
        <v>1017</v>
      </c>
      <c r="P26" s="28">
        <v>144</v>
      </c>
      <c r="Q26" s="27">
        <v>10.8</v>
      </c>
      <c r="R26" s="27">
        <v>52.9</v>
      </c>
      <c r="S26" s="27">
        <v>132.6</v>
      </c>
      <c r="T26" s="27">
        <v>34.6</v>
      </c>
      <c r="U26" s="27">
        <v>0.7</v>
      </c>
      <c r="V26" s="26">
        <v>941</v>
      </c>
    </row>
    <row r="27" spans="1:22" ht="15" x14ac:dyDescent="0.25">
      <c r="A27" s="30">
        <v>43152</v>
      </c>
      <c r="B27" s="29">
        <v>148</v>
      </c>
      <c r="C27" s="27">
        <v>10</v>
      </c>
      <c r="D27" s="27">
        <v>47.9</v>
      </c>
      <c r="E27" s="27">
        <v>128</v>
      </c>
      <c r="F27" s="27">
        <v>30.1</v>
      </c>
      <c r="G27" s="27">
        <v>0.45</v>
      </c>
      <c r="H27" s="26">
        <v>1024</v>
      </c>
      <c r="I27" s="29">
        <v>151</v>
      </c>
      <c r="J27" s="27">
        <v>10</v>
      </c>
      <c r="K27" s="27">
        <v>36.799999999999997</v>
      </c>
      <c r="L27" s="27">
        <v>139.4</v>
      </c>
      <c r="M27" s="27">
        <v>28.4</v>
      </c>
      <c r="N27" s="27">
        <v>0.83</v>
      </c>
      <c r="O27" s="26">
        <v>1022</v>
      </c>
      <c r="P27" s="28">
        <v>144</v>
      </c>
      <c r="Q27" s="27">
        <v>11.9</v>
      </c>
      <c r="R27" s="27">
        <v>35.4</v>
      </c>
      <c r="S27" s="27">
        <v>134.69999999999999</v>
      </c>
      <c r="T27" s="27">
        <v>43.7</v>
      </c>
      <c r="U27" s="27">
        <v>0.69</v>
      </c>
      <c r="V27" s="26">
        <v>925</v>
      </c>
    </row>
    <row r="28" spans="1:22" ht="15" x14ac:dyDescent="0.25">
      <c r="A28" s="30">
        <v>43153</v>
      </c>
      <c r="B28" s="29">
        <v>147</v>
      </c>
      <c r="C28" s="27">
        <v>10</v>
      </c>
      <c r="D28" s="27">
        <v>52.5</v>
      </c>
      <c r="E28" s="27">
        <v>125.8</v>
      </c>
      <c r="F28" s="27">
        <v>21.4</v>
      </c>
      <c r="G28" s="27">
        <v>0.56999999999999995</v>
      </c>
      <c r="H28" s="26">
        <v>1028</v>
      </c>
      <c r="I28" s="29">
        <v>150</v>
      </c>
      <c r="J28" s="27">
        <v>8.9</v>
      </c>
      <c r="K28" s="27">
        <v>35.200000000000003</v>
      </c>
      <c r="L28" s="27">
        <v>134.6</v>
      </c>
      <c r="M28" s="27">
        <v>23.9</v>
      </c>
      <c r="N28" s="27">
        <v>0.87</v>
      </c>
      <c r="O28" s="26">
        <v>1034</v>
      </c>
      <c r="P28" s="28">
        <v>147</v>
      </c>
      <c r="Q28" s="27">
        <v>11</v>
      </c>
      <c r="R28" s="27">
        <v>32.6</v>
      </c>
      <c r="S28" s="27">
        <v>127</v>
      </c>
      <c r="T28" s="27">
        <v>39</v>
      </c>
      <c r="U28" s="27">
        <v>0.7</v>
      </c>
      <c r="V28" s="26">
        <v>946</v>
      </c>
    </row>
    <row r="29" spans="1:22" ht="15" x14ac:dyDescent="0.25">
      <c r="A29" s="30">
        <v>43154</v>
      </c>
      <c r="B29" s="29"/>
      <c r="C29" s="27"/>
      <c r="D29" s="27"/>
      <c r="E29" s="27"/>
      <c r="F29" s="27"/>
      <c r="G29" s="27"/>
      <c r="H29" s="26"/>
      <c r="I29" s="29">
        <v>147</v>
      </c>
      <c r="J29" s="27">
        <v>8.3000000000000007</v>
      </c>
      <c r="K29" s="27">
        <v>37.299999999999997</v>
      </c>
      <c r="L29" s="27">
        <v>131.30000000000001</v>
      </c>
      <c r="M29" s="27">
        <v>29.8</v>
      </c>
      <c r="N29" s="27">
        <v>0.85</v>
      </c>
      <c r="O29" s="26">
        <v>1029</v>
      </c>
      <c r="P29" s="28">
        <v>144</v>
      </c>
      <c r="Q29" s="27">
        <v>9.6999999999999993</v>
      </c>
      <c r="R29" s="27">
        <v>43.9</v>
      </c>
      <c r="S29" s="27">
        <v>130.5</v>
      </c>
      <c r="T29" s="27">
        <v>35.1</v>
      </c>
      <c r="U29" s="27">
        <v>0.7</v>
      </c>
      <c r="V29" s="26">
        <v>950</v>
      </c>
    </row>
    <row r="30" spans="1:22" ht="15" x14ac:dyDescent="0.25">
      <c r="A30" s="30">
        <v>43155</v>
      </c>
      <c r="B30" s="29">
        <v>153</v>
      </c>
      <c r="C30" s="27">
        <v>9</v>
      </c>
      <c r="D30" s="27">
        <v>117.8</v>
      </c>
      <c r="E30" s="27">
        <v>130.19999999999999</v>
      </c>
      <c r="F30" s="27">
        <v>19.7</v>
      </c>
      <c r="G30" s="27">
        <v>0.44</v>
      </c>
      <c r="H30" s="26">
        <v>1023</v>
      </c>
      <c r="I30" s="29">
        <v>149</v>
      </c>
      <c r="J30" s="27">
        <v>8.1</v>
      </c>
      <c r="K30" s="27">
        <v>55.8</v>
      </c>
      <c r="L30" s="27">
        <v>131.9</v>
      </c>
      <c r="M30" s="27">
        <v>25.6</v>
      </c>
      <c r="N30" s="27">
        <v>0.9</v>
      </c>
      <c r="O30" s="26">
        <v>1015</v>
      </c>
      <c r="P30" s="28">
        <v>146</v>
      </c>
      <c r="Q30" s="27">
        <v>9.6999999999999993</v>
      </c>
      <c r="R30" s="27">
        <v>54.6</v>
      </c>
      <c r="S30" s="27">
        <v>130.80000000000001</v>
      </c>
      <c r="T30" s="27">
        <v>32.299999999999997</v>
      </c>
      <c r="U30" s="27">
        <v>0.63</v>
      </c>
      <c r="V30" s="26">
        <v>949</v>
      </c>
    </row>
    <row r="31" spans="1:22" ht="15" x14ac:dyDescent="0.25">
      <c r="A31" s="30">
        <v>43156</v>
      </c>
      <c r="B31" s="29">
        <v>150</v>
      </c>
      <c r="C31" s="27">
        <v>9.3000000000000007</v>
      </c>
      <c r="D31" s="27">
        <v>81.7</v>
      </c>
      <c r="E31" s="27">
        <v>129</v>
      </c>
      <c r="F31" s="27">
        <v>21.7</v>
      </c>
      <c r="G31" s="27">
        <v>0.36</v>
      </c>
      <c r="H31" s="26">
        <v>1026</v>
      </c>
      <c r="I31" s="29">
        <v>148</v>
      </c>
      <c r="J31" s="27">
        <v>8.5</v>
      </c>
      <c r="K31" s="27">
        <v>49.6</v>
      </c>
      <c r="L31" s="27">
        <v>138.30000000000001</v>
      </c>
      <c r="M31" s="27">
        <v>24.2</v>
      </c>
      <c r="N31" s="27">
        <v>1.05</v>
      </c>
      <c r="O31" s="26">
        <v>1005</v>
      </c>
      <c r="P31" s="28">
        <v>147</v>
      </c>
      <c r="Q31" s="27">
        <v>9.4</v>
      </c>
      <c r="R31" s="27">
        <v>52.3</v>
      </c>
      <c r="S31" s="27">
        <v>135.19999999999999</v>
      </c>
      <c r="T31" s="27">
        <v>33</v>
      </c>
      <c r="U31" s="27">
        <v>1.1299999999999999</v>
      </c>
      <c r="V31" s="26">
        <v>944</v>
      </c>
    </row>
    <row r="32" spans="1:22" ht="15" x14ac:dyDescent="0.25">
      <c r="A32" s="30">
        <v>43157</v>
      </c>
      <c r="B32" s="29">
        <v>151</v>
      </c>
      <c r="C32" s="27">
        <v>9</v>
      </c>
      <c r="D32" s="27">
        <v>81.5</v>
      </c>
      <c r="E32" s="27">
        <v>127.7</v>
      </c>
      <c r="F32" s="27">
        <v>26.9</v>
      </c>
      <c r="G32" s="27">
        <v>0.48</v>
      </c>
      <c r="H32" s="26">
        <v>1018</v>
      </c>
      <c r="I32" s="29">
        <v>150</v>
      </c>
      <c r="J32" s="27">
        <v>8.6</v>
      </c>
      <c r="K32" s="27">
        <v>53.5</v>
      </c>
      <c r="L32" s="27">
        <v>132.19999999999999</v>
      </c>
      <c r="M32" s="27">
        <v>35</v>
      </c>
      <c r="N32" s="27">
        <v>0.88</v>
      </c>
      <c r="O32" s="26">
        <v>1001</v>
      </c>
      <c r="P32" s="28">
        <v>146</v>
      </c>
      <c r="Q32" s="27">
        <v>9.8000000000000007</v>
      </c>
      <c r="R32" s="27">
        <v>44.2</v>
      </c>
      <c r="S32" s="27">
        <v>130.9</v>
      </c>
      <c r="T32" s="27">
        <v>40.6</v>
      </c>
      <c r="U32" s="27">
        <v>0.51</v>
      </c>
      <c r="V32" s="26">
        <v>927</v>
      </c>
    </row>
    <row r="33" spans="1:22" ht="15" x14ac:dyDescent="0.25">
      <c r="A33" s="30">
        <v>43158</v>
      </c>
      <c r="B33" s="29">
        <v>153</v>
      </c>
      <c r="C33" s="27">
        <v>8.9</v>
      </c>
      <c r="D33" s="27">
        <v>84.5</v>
      </c>
      <c r="E33" s="27">
        <v>131.69999999999999</v>
      </c>
      <c r="F33" s="27">
        <v>21.9</v>
      </c>
      <c r="G33" s="27">
        <v>0.63</v>
      </c>
      <c r="H33" s="26">
        <v>1022</v>
      </c>
      <c r="I33" s="29">
        <v>148</v>
      </c>
      <c r="J33" s="27">
        <v>8.3000000000000007</v>
      </c>
      <c r="K33" s="27">
        <v>51.2</v>
      </c>
      <c r="L33" s="27">
        <v>133.69999999999999</v>
      </c>
      <c r="M33" s="27">
        <v>29.8</v>
      </c>
      <c r="N33" s="27">
        <v>0.96</v>
      </c>
      <c r="O33" s="26">
        <v>1011</v>
      </c>
      <c r="P33" s="28">
        <v>146</v>
      </c>
      <c r="Q33" s="27">
        <v>9.6</v>
      </c>
      <c r="R33" s="27">
        <v>65.599999999999994</v>
      </c>
      <c r="S33" s="27">
        <v>131.80000000000001</v>
      </c>
      <c r="T33" s="27">
        <v>34.299999999999997</v>
      </c>
      <c r="U33" s="27">
        <v>0.65</v>
      </c>
      <c r="V33" s="26">
        <v>943</v>
      </c>
    </row>
    <row r="34" spans="1:22" ht="15.75" thickBot="1" x14ac:dyDescent="0.3">
      <c r="A34" s="30">
        <v>43159</v>
      </c>
      <c r="B34" s="29">
        <v>153</v>
      </c>
      <c r="C34" s="27">
        <v>9</v>
      </c>
      <c r="D34" s="27">
        <v>75.8</v>
      </c>
      <c r="E34" s="27">
        <v>130.4</v>
      </c>
      <c r="F34" s="27">
        <v>23.7</v>
      </c>
      <c r="G34" s="27">
        <v>0.56999999999999995</v>
      </c>
      <c r="H34" s="26">
        <v>1016</v>
      </c>
      <c r="I34" s="29">
        <v>148</v>
      </c>
      <c r="J34" s="27">
        <v>8.3000000000000007</v>
      </c>
      <c r="K34" s="27">
        <v>49.5</v>
      </c>
      <c r="L34" s="27">
        <v>132.9</v>
      </c>
      <c r="M34" s="27">
        <v>33.799999999999997</v>
      </c>
      <c r="N34" s="27">
        <v>0.95</v>
      </c>
      <c r="O34" s="26">
        <v>1022</v>
      </c>
      <c r="P34" s="28">
        <v>146</v>
      </c>
      <c r="Q34" s="27">
        <v>10.3</v>
      </c>
      <c r="R34" s="27">
        <v>49.9</v>
      </c>
      <c r="S34" s="27">
        <v>136.6</v>
      </c>
      <c r="T34" s="27">
        <v>45.5</v>
      </c>
      <c r="U34" s="27">
        <v>0.64</v>
      </c>
      <c r="V34" s="26">
        <v>916</v>
      </c>
    </row>
    <row r="35" spans="1:22" ht="13.5" thickBot="1" x14ac:dyDescent="0.25">
      <c r="A35" s="25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2"/>
    </row>
    <row r="36" spans="1:22" s="6" customFormat="1" ht="15" x14ac:dyDescent="0.25">
      <c r="A36" s="21" t="s">
        <v>5</v>
      </c>
      <c r="B36" s="20">
        <f>AVERAGE(B7:B34)</f>
        <v>152.69230769230768</v>
      </c>
      <c r="C36" s="18">
        <f>AVERAGE(C7:C34)</f>
        <v>9.0730769230769237</v>
      </c>
      <c r="D36" s="18">
        <f>AVERAGE(D7:D34)</f>
        <v>64.734615384615381</v>
      </c>
      <c r="E36" s="18">
        <f>AVERAGE(E7:E34)</f>
        <v>127.61923076923075</v>
      </c>
      <c r="F36" s="18">
        <f>AVERAGE(F7:F34)</f>
        <v>24.169230769230772</v>
      </c>
      <c r="G36" s="18">
        <f>AVERAGE(G7:G34)</f>
        <v>0.43192307692307702</v>
      </c>
      <c r="H36" s="17">
        <f>AVERAGE(H7:H34)</f>
        <v>1011.5</v>
      </c>
      <c r="I36" s="20">
        <f>AVERAGE(I7:I34)</f>
        <v>148.57142857142858</v>
      </c>
      <c r="J36" s="18">
        <f>AVERAGE(J7:J34)</f>
        <v>8.7370370370370374</v>
      </c>
      <c r="K36" s="18">
        <f>AVERAGE(K7:K34)</f>
        <v>49.659259259259244</v>
      </c>
      <c r="L36" s="18">
        <f>AVERAGE(L7:L34)</f>
        <v>134.72222222222223</v>
      </c>
      <c r="M36" s="18">
        <f>AVERAGE(M7:M34)</f>
        <v>28.355555555555551</v>
      </c>
      <c r="N36" s="18">
        <f>AVERAGE(N7:N34)</f>
        <v>0.62857142857142867</v>
      </c>
      <c r="O36" s="17">
        <f>AVERAGE(O7:O34)</f>
        <v>1016.0357142857143</v>
      </c>
      <c r="P36" s="19">
        <f>AVERAGE(P7:P34)</f>
        <v>144.53571428571428</v>
      </c>
      <c r="Q36" s="18">
        <f>AVERAGE(Q7:Q34)</f>
        <v>9.9892857142857157</v>
      </c>
      <c r="R36" s="18">
        <f>AVERAGE(R7:R34)</f>
        <v>52.235714285714288</v>
      </c>
      <c r="S36" s="18">
        <f>AVERAGE(S7:S34)</f>
        <v>130.95357142857145</v>
      </c>
      <c r="T36" s="18">
        <f>AVERAGE(T7:T34)</f>
        <v>35.9</v>
      </c>
      <c r="U36" s="18">
        <f>AVERAGE(U7:U34)</f>
        <v>0.60785714285714276</v>
      </c>
      <c r="V36" s="17">
        <f>AVERAGE(V7:V34)</f>
        <v>935.07142857142856</v>
      </c>
    </row>
    <row r="37" spans="1:22" s="6" customFormat="1" ht="15" x14ac:dyDescent="0.25">
      <c r="A37" s="16" t="s">
        <v>4</v>
      </c>
      <c r="B37" s="15">
        <f>MIN(B7:B34)</f>
        <v>147</v>
      </c>
      <c r="C37" s="13">
        <f>MIN(C7:C34)</f>
        <v>8.5</v>
      </c>
      <c r="D37" s="13">
        <f>MIN(D7:D34)</f>
        <v>28.8</v>
      </c>
      <c r="E37" s="13">
        <f>MIN(E7:E34)</f>
        <v>124.2</v>
      </c>
      <c r="F37" s="13">
        <f>MIN(F7:F34)</f>
        <v>17.8</v>
      </c>
      <c r="G37" s="13">
        <f>MIN(G7:G34)</f>
        <v>0.33</v>
      </c>
      <c r="H37" s="12">
        <f>MIN(H7:H34)</f>
        <v>975</v>
      </c>
      <c r="I37" s="15">
        <f>MIN(I7:I34)</f>
        <v>146</v>
      </c>
      <c r="J37" s="13">
        <f>MIN(J7:J34)</f>
        <v>8.1</v>
      </c>
      <c r="K37" s="13">
        <f>MIN(K7:K34)</f>
        <v>35.200000000000003</v>
      </c>
      <c r="L37" s="13">
        <f>MIN(L7:L34)</f>
        <v>131.19999999999999</v>
      </c>
      <c r="M37" s="13">
        <f>MIN(M7:M34)</f>
        <v>21.9</v>
      </c>
      <c r="N37" s="13">
        <f>MIN(N7:N34)</f>
        <v>0.3</v>
      </c>
      <c r="O37" s="12">
        <f>MIN(O7:O34)</f>
        <v>988</v>
      </c>
      <c r="P37" s="14">
        <f>MIN(P7:P34)</f>
        <v>141</v>
      </c>
      <c r="Q37" s="13">
        <f>MIN(Q7:Q34)</f>
        <v>9.3000000000000007</v>
      </c>
      <c r="R37" s="13">
        <f>MIN(R7:R34)</f>
        <v>32.6</v>
      </c>
      <c r="S37" s="13">
        <f>MIN(S7:S34)</f>
        <v>127</v>
      </c>
      <c r="T37" s="13">
        <f>MIN(T7:T34)</f>
        <v>26.3</v>
      </c>
      <c r="U37" s="13">
        <f>MIN(U7:U34)</f>
        <v>0.49</v>
      </c>
      <c r="V37" s="12">
        <f>MIN(V7:V34)</f>
        <v>913</v>
      </c>
    </row>
    <row r="38" spans="1:22" s="6" customFormat="1" ht="15" x14ac:dyDescent="0.25">
      <c r="A38" s="16" t="s">
        <v>3</v>
      </c>
      <c r="B38" s="15">
        <f>MAX(B7:B34)</f>
        <v>157</v>
      </c>
      <c r="C38" s="13">
        <f>MAX(C7:C34)</f>
        <v>10</v>
      </c>
      <c r="D38" s="13">
        <f>MAX(D7:D34)</f>
        <v>117.8</v>
      </c>
      <c r="E38" s="13">
        <f>MAX(E7:E34)</f>
        <v>131.69999999999999</v>
      </c>
      <c r="F38" s="13">
        <f>MAX(F7:F34)</f>
        <v>31.8</v>
      </c>
      <c r="G38" s="13">
        <f>MAX(G7:G34)</f>
        <v>0.63</v>
      </c>
      <c r="H38" s="12">
        <f>MAX(H7:H34)</f>
        <v>1032</v>
      </c>
      <c r="I38" s="15">
        <f>MAX(I7:I34)</f>
        <v>151</v>
      </c>
      <c r="J38" s="13">
        <f>MAX(J7:J34)</f>
        <v>10</v>
      </c>
      <c r="K38" s="13">
        <f>MAX(K7:K34)</f>
        <v>68.5</v>
      </c>
      <c r="L38" s="13">
        <f>MAX(L7:L34)</f>
        <v>139.4</v>
      </c>
      <c r="M38" s="13">
        <f>MAX(M7:M34)</f>
        <v>39.700000000000003</v>
      </c>
      <c r="N38" s="13">
        <f>MAX(N7:N34)</f>
        <v>1.05</v>
      </c>
      <c r="O38" s="12">
        <f>MAX(O7:O34)</f>
        <v>1043</v>
      </c>
      <c r="P38" s="14">
        <f>MAX(P7:P34)</f>
        <v>147</v>
      </c>
      <c r="Q38" s="13">
        <f>MAX(Q7:Q34)</f>
        <v>11.9</v>
      </c>
      <c r="R38" s="13">
        <f>MAX(R7:R34)</f>
        <v>72</v>
      </c>
      <c r="S38" s="13">
        <f>MAX(S7:S34)</f>
        <v>136.6</v>
      </c>
      <c r="T38" s="13">
        <f>MAX(T7:T34)</f>
        <v>46.9</v>
      </c>
      <c r="U38" s="13">
        <f>MAX(U7:U34)</f>
        <v>1.1299999999999999</v>
      </c>
      <c r="V38" s="12">
        <f>MAX(V7:V34)</f>
        <v>955</v>
      </c>
    </row>
    <row r="39" spans="1:22" s="6" customFormat="1" ht="15.75" thickBot="1" x14ac:dyDescent="0.3">
      <c r="A39" s="11" t="s">
        <v>2</v>
      </c>
      <c r="B39" s="10">
        <f>_xlfn.STDEV.S(B7:B34)</f>
        <v>2.1683031295320454</v>
      </c>
      <c r="C39" s="8">
        <f>_xlfn.STDEV.S(C7:C34)</f>
        <v>0.36830171577954107</v>
      </c>
      <c r="D39" s="8">
        <f>_xlfn.STDEV.S(D7:D34)</f>
        <v>17.73396610592664</v>
      </c>
      <c r="E39" s="8">
        <f>_xlfn.STDEV.S(E7:E34)</f>
        <v>1.7780931878322284</v>
      </c>
      <c r="F39" s="8">
        <f>_xlfn.STDEV.S(F7:F34)</f>
        <v>3.8364326378310425</v>
      </c>
      <c r="G39" s="8">
        <f>_xlfn.STDEV.S(G7:G34)</f>
        <v>7.9549694192710338E-2</v>
      </c>
      <c r="H39" s="7">
        <f>_xlfn.STDEV.S(H7:H34)</f>
        <v>15.33166657607711</v>
      </c>
      <c r="I39" s="10">
        <f>_xlfn.STDEV.S(I7:I34)</f>
        <v>1.4764464703788547</v>
      </c>
      <c r="J39" s="8">
        <f>_xlfn.STDEV.S(J7:J34)</f>
        <v>0.41708525982119504</v>
      </c>
      <c r="K39" s="8">
        <f>_xlfn.STDEV.S(K7:K34)</f>
        <v>8.8161678077732013</v>
      </c>
      <c r="L39" s="8">
        <f>_xlfn.STDEV.S(L7:L34)</f>
        <v>2.7435705726624704</v>
      </c>
      <c r="M39" s="8">
        <f>_xlfn.STDEV.S(M7:M34)</f>
        <v>4.7709322853919414</v>
      </c>
      <c r="N39" s="8">
        <f>_xlfn.STDEV.S(N7:N34)</f>
        <v>0.21827122586893596</v>
      </c>
      <c r="O39" s="7">
        <f>_xlfn.STDEV.S(O7:O34)</f>
        <v>13.494805977107948</v>
      </c>
      <c r="P39" s="9">
        <f>_xlfn.STDEV.S(P7:P34)</f>
        <v>1.4525110532413721</v>
      </c>
      <c r="Q39" s="8">
        <f>_xlfn.STDEV.S(Q7:Q34)</f>
        <v>0.55666951809934095</v>
      </c>
      <c r="R39" s="8">
        <f>_xlfn.STDEV.S(R7:R34)</f>
        <v>8.8508720761253947</v>
      </c>
      <c r="S39" s="8">
        <f>_xlfn.STDEV.S(S7:S34)</f>
        <v>2.2295128421311032</v>
      </c>
      <c r="T39" s="8">
        <f>_xlfn.STDEV.S(T7:T34)</f>
        <v>4.9880598172776986</v>
      </c>
      <c r="U39" s="8">
        <f>_xlfn.STDEV.S(U7:U34)</f>
        <v>0.1229078891135524</v>
      </c>
      <c r="V39" s="7">
        <f>_xlfn.STDEV.S(V7:V34)</f>
        <v>11.743961636544753</v>
      </c>
    </row>
    <row r="41" spans="1:22" x14ac:dyDescent="0.2">
      <c r="A41" s="1" t="s">
        <v>1</v>
      </c>
    </row>
    <row r="42" spans="1:22" x14ac:dyDescent="0.2">
      <c r="A42" s="1" t="s">
        <v>0</v>
      </c>
      <c r="B42" s="5"/>
    </row>
    <row r="43" spans="1:22" x14ac:dyDescent="0.2">
      <c r="B43" s="3"/>
    </row>
    <row r="44" spans="1:22" ht="15" x14ac:dyDescent="0.25">
      <c r="A44" s="4"/>
      <c r="B44" s="3"/>
    </row>
    <row r="45" spans="1:22" x14ac:dyDescent="0.2">
      <c r="B45" s="3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2018-02-10T08:00:00+00:00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FE67D0-AB65-4235-A503-791A924D4381}"/>
</file>

<file path=customXml/itemProps2.xml><?xml version="1.0" encoding="utf-8"?>
<ds:datastoreItem xmlns:ds="http://schemas.openxmlformats.org/officeDocument/2006/customXml" ds:itemID="{CB58239D-8F58-4E81-AA97-A52D7F7D3A76}"/>
</file>

<file path=customXml/itemProps3.xml><?xml version="1.0" encoding="utf-8"?>
<ds:datastoreItem xmlns:ds="http://schemas.openxmlformats.org/officeDocument/2006/customXml" ds:itemID="{13FE67D0-AB65-4235-A503-791A924D4381}"/>
</file>

<file path=customXml/itemProps4.xml><?xml version="1.0" encoding="utf-8"?>
<ds:datastoreItem xmlns:ds="http://schemas.openxmlformats.org/officeDocument/2006/customXml" ds:itemID="{7A188278-C6A6-475D-BB74-97841E08C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 CEMS</vt:lpstr>
      <vt:lpstr>'Feb CEMS'!Cems</vt:lpstr>
      <vt:lpstr>'Feb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February 2018</dc:title>
  <dc:creator>Brent Kirkpatrick</dc:creator>
  <cp:keywords>Continuous Emission Monitoring - Monthly</cp:keywords>
  <cp:lastModifiedBy>Brent Kirkpatrick</cp:lastModifiedBy>
  <dcterms:created xsi:type="dcterms:W3CDTF">2018-04-10T19:08:42Z</dcterms:created>
  <dcterms:modified xsi:type="dcterms:W3CDTF">2018-04-10T19:09:17Z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22100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