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Jan CEMS" sheetId="1" r:id="rId1"/>
  </sheets>
  <externalReferences>
    <externalReference r:id="rId2"/>
  </externalReferences>
  <definedNames>
    <definedName name="Cems" localSheetId="0">'Jan CEMS'!$A$7:$V$37</definedName>
    <definedName name="Cems">#REF!</definedName>
    <definedName name="CEMS2">#REF!</definedName>
    <definedName name="OctCEMS2">#REF!</definedName>
    <definedName name="_xlnm.Print_Area" localSheetId="0">'Jan CEMS'!$A$1:$V$46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<sst xmlns="http://schemas.openxmlformats.org/spreadsheetml/2006/main" count="53" uniqueCount="21">
  <si>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January 2018 - Monthly CEMS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</si>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</sst>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6" fillId="0" borderId="11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wrapText="1"/>
    </xf>
    <xf numFmtId="0" fontId="6" fillId="0" borderId="13" xfId="2" applyFont="1" applyFill="1" applyBorder="1" applyAlignment="1">
      <alignment horizontal="center" wrapText="1"/>
    </xf>
    <xf numFmtId="0" fontId="6" fillId="0" borderId="14" xfId="2" applyFont="1" applyFill="1" applyBorder="1" applyAlignment="1">
      <alignment horizontal="center" wrapText="1"/>
    </xf>
    <xf numFmtId="14" fontId="3" fillId="0" borderId="15" xfId="1" applyNumberFormat="1" applyFont="1" applyBorder="1"/>
    <xf numFmtId="165" fontId="7" fillId="0" borderId="16" xfId="1" applyNumberFormat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4" fontId="8" fillId="0" borderId="18" xfId="1" applyNumberFormat="1" applyFont="1" applyBorder="1"/>
    <xf numFmtId="165" fontId="9" fillId="0" borderId="19" xfId="1" applyNumberFormat="1" applyFont="1" applyBorder="1" applyAlignment="1">
      <alignment horizontal="center"/>
    </xf>
    <xf numFmtId="165" fontId="9" fillId="0" borderId="20" xfId="1" applyNumberFormat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22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23" xfId="1" applyFont="1" applyBorder="1"/>
    <xf numFmtId="2" fontId="9" fillId="0" borderId="24" xfId="1" applyNumberFormat="1" applyFont="1" applyBorder="1" applyAlignment="1">
      <alignment horizontal="center"/>
    </xf>
    <xf numFmtId="2" fontId="9" fillId="0" borderId="25" xfId="1" applyNumberFormat="1" applyFont="1" applyBorder="1" applyAlignment="1">
      <alignment horizontal="center"/>
    </xf>
    <xf numFmtId="2" fontId="9" fillId="0" borderId="26" xfId="1" applyNumberFormat="1" applyFont="1" applyBorder="1" applyAlignment="1">
      <alignment horizontal="center"/>
    </xf>
    <xf numFmtId="2" fontId="9" fillId="0" borderId="2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4675279/1-Metro_Vancouver_Waste-to-Energy_Facility_CEMS_Monthly_Emissions_Summary_for_2018.xlsx?func=doc.Fetch&amp;nodeid=2467527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Avail"/>
      <sheetName val="Jan CEMS"/>
      <sheetName val="July 2017"/>
      <sheetName val="Jul Avail"/>
      <sheetName val="Jul CEMS"/>
      <sheetName val="Aug 2017"/>
      <sheetName val="Aug Avail"/>
      <sheetName val="Aug CEMS"/>
      <sheetName val="Sept 2017"/>
      <sheetName val="Sept Avail"/>
      <sheetName val="Sept CEMS"/>
      <sheetName val="Oct 2017"/>
      <sheetName val="Oct Avail"/>
      <sheetName val="Oct CEMS"/>
      <sheetName val="Nov 2017"/>
      <sheetName val="Nov Avail"/>
      <sheetName val="Nov CEMS"/>
      <sheetName val="Dec 2017"/>
      <sheetName val="Dec Avail"/>
      <sheetName val="Dec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8"/>
      <sheetData sheetId="29"/>
      <sheetData sheetId="30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/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43101</v>
      </c>
      <c r="B7" s="16">
        <v>151</v>
      </c>
      <c r="C7" s="17">
        <v>9.9</v>
      </c>
      <c r="D7" s="17">
        <v>31.7</v>
      </c>
      <c r="E7" s="17">
        <v>128.9</v>
      </c>
      <c r="F7" s="17">
        <v>22.3</v>
      </c>
      <c r="G7" s="17">
        <v>0.48</v>
      </c>
      <c r="H7" s="18">
        <v>1030</v>
      </c>
      <c r="I7" s="16">
        <v>151</v>
      </c>
      <c r="J7" s="17">
        <v>8.9</v>
      </c>
      <c r="K7" s="17">
        <v>37.799999999999997</v>
      </c>
      <c r="L7" s="17">
        <v>128.4</v>
      </c>
      <c r="M7" s="17">
        <v>30.8</v>
      </c>
      <c r="N7" s="17">
        <v>0.65</v>
      </c>
      <c r="O7" s="18">
        <v>999</v>
      </c>
      <c r="P7" s="19">
        <v>145</v>
      </c>
      <c r="Q7" s="17">
        <v>9.6</v>
      </c>
      <c r="R7" s="17">
        <v>49.5</v>
      </c>
      <c r="S7" s="17">
        <v>130.9</v>
      </c>
      <c r="T7" s="17">
        <v>38.200000000000003</v>
      </c>
      <c r="U7" s="17">
        <v>0.5</v>
      </c>
      <c r="V7" s="18">
        <v>929</v>
      </c>
    </row>
    <row r="8" spans="1:22" ht="15" x14ac:dyDescent="0.25">
      <c r="A8" s="15">
        <v>43102</v>
      </c>
      <c r="B8" s="16">
        <v>151</v>
      </c>
      <c r="C8" s="17">
        <v>9.9</v>
      </c>
      <c r="D8" s="17">
        <v>29.8</v>
      </c>
      <c r="E8" s="17">
        <v>126.2</v>
      </c>
      <c r="F8" s="17">
        <v>28.5</v>
      </c>
      <c r="G8" s="17">
        <v>0.55000000000000004</v>
      </c>
      <c r="H8" s="18">
        <v>1022</v>
      </c>
      <c r="I8" s="16">
        <v>148</v>
      </c>
      <c r="J8" s="17">
        <v>8.6999999999999993</v>
      </c>
      <c r="K8" s="17">
        <v>34.799999999999997</v>
      </c>
      <c r="L8" s="17">
        <v>129.9</v>
      </c>
      <c r="M8" s="17">
        <v>38.299999999999997</v>
      </c>
      <c r="N8" s="17">
        <v>0.66</v>
      </c>
      <c r="O8" s="18">
        <v>996</v>
      </c>
      <c r="P8" s="19">
        <v>145</v>
      </c>
      <c r="Q8" s="17">
        <v>9.6</v>
      </c>
      <c r="R8" s="17">
        <v>44.2</v>
      </c>
      <c r="S8" s="17">
        <v>131.6</v>
      </c>
      <c r="T8" s="17">
        <v>46.6</v>
      </c>
      <c r="U8" s="17">
        <v>0.52</v>
      </c>
      <c r="V8" s="18">
        <v>920</v>
      </c>
    </row>
    <row r="9" spans="1:22" ht="15" x14ac:dyDescent="0.25">
      <c r="A9" s="15">
        <v>43103</v>
      </c>
      <c r="B9" s="16">
        <v>151</v>
      </c>
      <c r="C9" s="17">
        <v>9.8000000000000007</v>
      </c>
      <c r="D9" s="17">
        <v>25.2</v>
      </c>
      <c r="E9" s="17">
        <v>130</v>
      </c>
      <c r="F9" s="17">
        <v>24.8</v>
      </c>
      <c r="G9" s="17">
        <v>0.51</v>
      </c>
      <c r="H9" s="18">
        <v>1047</v>
      </c>
      <c r="I9" s="16">
        <v>150</v>
      </c>
      <c r="J9" s="17">
        <v>8.1999999999999993</v>
      </c>
      <c r="K9" s="17">
        <v>38.700000000000003</v>
      </c>
      <c r="L9" s="17">
        <v>127.5</v>
      </c>
      <c r="M9" s="17">
        <v>30.9</v>
      </c>
      <c r="N9" s="17">
        <v>0.66</v>
      </c>
      <c r="O9" s="18">
        <v>1022</v>
      </c>
      <c r="P9" s="19">
        <v>143</v>
      </c>
      <c r="Q9" s="17">
        <v>9.1999999999999993</v>
      </c>
      <c r="R9" s="17">
        <v>38.299999999999997</v>
      </c>
      <c r="S9" s="17">
        <v>133.80000000000001</v>
      </c>
      <c r="T9" s="17">
        <v>40</v>
      </c>
      <c r="U9" s="17">
        <v>0.52</v>
      </c>
      <c r="V9" s="18">
        <v>930</v>
      </c>
    </row>
    <row r="10" spans="1:22" ht="15" x14ac:dyDescent="0.25">
      <c r="A10" s="15">
        <v>43104</v>
      </c>
      <c r="B10" s="16">
        <v>152</v>
      </c>
      <c r="C10" s="17">
        <v>10.3</v>
      </c>
      <c r="D10" s="17">
        <v>34.799999999999997</v>
      </c>
      <c r="E10" s="17">
        <v>131.19999999999999</v>
      </c>
      <c r="F10" s="17">
        <v>19.5</v>
      </c>
      <c r="G10" s="17">
        <v>0.48</v>
      </c>
      <c r="H10" s="18">
        <v>1040</v>
      </c>
      <c r="I10" s="16">
        <v>151</v>
      </c>
      <c r="J10" s="17">
        <v>8.5</v>
      </c>
      <c r="K10" s="17">
        <v>42</v>
      </c>
      <c r="L10" s="17">
        <v>126.7</v>
      </c>
      <c r="M10" s="17">
        <v>26.5</v>
      </c>
      <c r="N10" s="17">
        <v>0.59</v>
      </c>
      <c r="O10" s="18">
        <v>1022</v>
      </c>
      <c r="P10" s="19">
        <v>141</v>
      </c>
      <c r="Q10" s="17">
        <v>9.1999999999999993</v>
      </c>
      <c r="R10" s="17">
        <v>48.6</v>
      </c>
      <c r="S10" s="17">
        <v>132.1</v>
      </c>
      <c r="T10" s="17">
        <v>40</v>
      </c>
      <c r="U10" s="17">
        <v>0.49</v>
      </c>
      <c r="V10" s="18">
        <v>940</v>
      </c>
    </row>
    <row r="11" spans="1:22" ht="15" x14ac:dyDescent="0.25">
      <c r="A11" s="15">
        <v>43105</v>
      </c>
      <c r="B11" s="16">
        <v>151</v>
      </c>
      <c r="C11" s="17">
        <v>9.6999999999999993</v>
      </c>
      <c r="D11" s="17">
        <v>32.299999999999997</v>
      </c>
      <c r="E11" s="17">
        <v>127.5</v>
      </c>
      <c r="F11" s="17">
        <v>19.399999999999999</v>
      </c>
      <c r="G11" s="17">
        <v>0.5</v>
      </c>
      <c r="H11" s="18">
        <v>1033</v>
      </c>
      <c r="I11" s="16">
        <v>152</v>
      </c>
      <c r="J11" s="17">
        <v>8.6</v>
      </c>
      <c r="K11" s="17">
        <v>42.4</v>
      </c>
      <c r="L11" s="17">
        <v>129.5</v>
      </c>
      <c r="M11" s="17">
        <v>25.8</v>
      </c>
      <c r="N11" s="17">
        <v>0.46</v>
      </c>
      <c r="O11" s="18">
        <v>1030</v>
      </c>
      <c r="P11" s="19">
        <v>141</v>
      </c>
      <c r="Q11" s="17">
        <v>9.4</v>
      </c>
      <c r="R11" s="17">
        <v>40.9</v>
      </c>
      <c r="S11" s="17">
        <v>130.9</v>
      </c>
      <c r="T11" s="17">
        <v>31.8</v>
      </c>
      <c r="U11" s="17">
        <v>0.44</v>
      </c>
      <c r="V11" s="18">
        <v>929</v>
      </c>
    </row>
    <row r="12" spans="1:22" ht="15" x14ac:dyDescent="0.25">
      <c r="A12" s="15">
        <v>43106</v>
      </c>
      <c r="B12" s="16">
        <v>151</v>
      </c>
      <c r="C12" s="17">
        <v>9.9</v>
      </c>
      <c r="D12" s="17">
        <v>42</v>
      </c>
      <c r="E12" s="17">
        <v>130.1</v>
      </c>
      <c r="F12" s="17">
        <v>19.100000000000001</v>
      </c>
      <c r="G12" s="17">
        <v>0.42</v>
      </c>
      <c r="H12" s="18">
        <v>1015</v>
      </c>
      <c r="I12" s="16">
        <v>153</v>
      </c>
      <c r="J12" s="17">
        <v>9.1</v>
      </c>
      <c r="K12" s="17">
        <v>45.9</v>
      </c>
      <c r="L12" s="17">
        <v>132.4</v>
      </c>
      <c r="M12" s="17">
        <v>22.9</v>
      </c>
      <c r="N12" s="17">
        <v>0.4</v>
      </c>
      <c r="O12" s="18">
        <v>1021</v>
      </c>
      <c r="P12" s="19">
        <v>142</v>
      </c>
      <c r="Q12" s="17">
        <v>9.4</v>
      </c>
      <c r="R12" s="17">
        <v>48.6</v>
      </c>
      <c r="S12" s="17">
        <v>131</v>
      </c>
      <c r="T12" s="17">
        <v>45.7</v>
      </c>
      <c r="U12" s="17">
        <v>0.43</v>
      </c>
      <c r="V12" s="18">
        <v>919</v>
      </c>
    </row>
    <row r="13" spans="1:22" ht="15" x14ac:dyDescent="0.25">
      <c r="A13" s="15">
        <v>43107</v>
      </c>
      <c r="B13" s="16">
        <v>150</v>
      </c>
      <c r="C13" s="17">
        <v>9.6999999999999993</v>
      </c>
      <c r="D13" s="17">
        <v>41.7</v>
      </c>
      <c r="E13" s="17">
        <v>130.6</v>
      </c>
      <c r="F13" s="17">
        <v>24</v>
      </c>
      <c r="G13" s="17">
        <v>0.4</v>
      </c>
      <c r="H13" s="18">
        <v>1012</v>
      </c>
      <c r="I13" s="16">
        <v>149</v>
      </c>
      <c r="J13" s="17">
        <v>8.6999999999999993</v>
      </c>
      <c r="K13" s="17">
        <v>44.5</v>
      </c>
      <c r="L13" s="17">
        <v>127.9</v>
      </c>
      <c r="M13" s="17">
        <v>30.2</v>
      </c>
      <c r="N13" s="17">
        <v>0.36</v>
      </c>
      <c r="O13" s="18">
        <v>1005</v>
      </c>
      <c r="P13" s="19">
        <v>141</v>
      </c>
      <c r="Q13" s="17">
        <v>9</v>
      </c>
      <c r="R13" s="17">
        <v>45.3</v>
      </c>
      <c r="S13" s="17">
        <v>130.1</v>
      </c>
      <c r="T13" s="17">
        <v>42.7</v>
      </c>
      <c r="U13" s="17">
        <v>0.47</v>
      </c>
      <c r="V13" s="18">
        <v>915</v>
      </c>
    </row>
    <row r="14" spans="1:22" ht="15" x14ac:dyDescent="0.25">
      <c r="A14" s="15">
        <v>43108</v>
      </c>
      <c r="B14" s="16">
        <v>153</v>
      </c>
      <c r="C14" s="17">
        <v>10.7</v>
      </c>
      <c r="D14" s="17">
        <v>34.700000000000003</v>
      </c>
      <c r="E14" s="17">
        <v>128.9</v>
      </c>
      <c r="F14" s="17">
        <v>38.6</v>
      </c>
      <c r="G14" s="17">
        <v>0.43</v>
      </c>
      <c r="H14" s="18">
        <v>969</v>
      </c>
      <c r="I14" s="16">
        <v>151</v>
      </c>
      <c r="J14" s="17">
        <v>8.8000000000000007</v>
      </c>
      <c r="K14" s="17">
        <v>39.1</v>
      </c>
      <c r="L14" s="17">
        <v>126.8</v>
      </c>
      <c r="M14" s="17">
        <v>31.9</v>
      </c>
      <c r="N14" s="17">
        <v>0.33</v>
      </c>
      <c r="O14" s="18">
        <v>986</v>
      </c>
      <c r="P14" s="19">
        <v>143</v>
      </c>
      <c r="Q14" s="17">
        <v>9.6999999999999993</v>
      </c>
      <c r="R14" s="17">
        <v>36.1</v>
      </c>
      <c r="S14" s="17">
        <v>131.80000000000001</v>
      </c>
      <c r="T14" s="17">
        <v>48.4</v>
      </c>
      <c r="U14" s="17">
        <v>0.47</v>
      </c>
      <c r="V14" s="18">
        <v>886</v>
      </c>
    </row>
    <row r="15" spans="1:22" ht="15" x14ac:dyDescent="0.25">
      <c r="A15" s="15">
        <v>43109</v>
      </c>
      <c r="B15" s="16">
        <v>152</v>
      </c>
      <c r="C15" s="17">
        <v>9.3000000000000007</v>
      </c>
      <c r="D15" s="17">
        <v>33.700000000000003</v>
      </c>
      <c r="E15" s="17">
        <v>125.5</v>
      </c>
      <c r="F15" s="17">
        <v>23.6</v>
      </c>
      <c r="G15" s="17">
        <v>0.47</v>
      </c>
      <c r="H15" s="18">
        <v>1019</v>
      </c>
      <c r="I15" s="16">
        <v>153</v>
      </c>
      <c r="J15" s="17">
        <v>8.6</v>
      </c>
      <c r="K15" s="17">
        <v>38.6</v>
      </c>
      <c r="L15" s="17">
        <v>132.19999999999999</v>
      </c>
      <c r="M15" s="17">
        <v>31.2</v>
      </c>
      <c r="N15" s="17">
        <v>0.18</v>
      </c>
      <c r="O15" s="18">
        <v>978</v>
      </c>
      <c r="P15" s="19">
        <v>142</v>
      </c>
      <c r="Q15" s="17">
        <v>9</v>
      </c>
      <c r="R15" s="17">
        <v>36.1</v>
      </c>
      <c r="S15" s="17">
        <v>132.6</v>
      </c>
      <c r="T15" s="17">
        <v>30.5</v>
      </c>
      <c r="U15" s="17">
        <v>0.43</v>
      </c>
      <c r="V15" s="18">
        <v>915</v>
      </c>
    </row>
    <row r="16" spans="1:22" ht="15" x14ac:dyDescent="0.25">
      <c r="A16" s="15">
        <v>43110</v>
      </c>
      <c r="B16" s="16">
        <v>150</v>
      </c>
      <c r="C16" s="17">
        <v>9.6</v>
      </c>
      <c r="D16" s="17">
        <v>39</v>
      </c>
      <c r="E16" s="17">
        <v>128.19999999999999</v>
      </c>
      <c r="F16" s="17">
        <v>24.3</v>
      </c>
      <c r="G16" s="17">
        <v>0.49</v>
      </c>
      <c r="H16" s="18">
        <v>1020</v>
      </c>
      <c r="I16" s="16">
        <v>150</v>
      </c>
      <c r="J16" s="17">
        <v>8.5</v>
      </c>
      <c r="K16" s="17">
        <v>38.6</v>
      </c>
      <c r="L16" s="17">
        <v>133.5</v>
      </c>
      <c r="M16" s="17">
        <v>27.3</v>
      </c>
      <c r="N16" s="17">
        <v>0.12</v>
      </c>
      <c r="O16" s="18">
        <v>1019</v>
      </c>
      <c r="P16" s="19">
        <v>141</v>
      </c>
      <c r="Q16" s="17">
        <v>9.3000000000000007</v>
      </c>
      <c r="R16" s="17">
        <v>45.8</v>
      </c>
      <c r="S16" s="17">
        <v>134.1</v>
      </c>
      <c r="T16" s="17">
        <v>39.200000000000003</v>
      </c>
      <c r="U16" s="17">
        <v>0.48</v>
      </c>
      <c r="V16" s="18">
        <v>924</v>
      </c>
    </row>
    <row r="17" spans="1:22" ht="15" x14ac:dyDescent="0.25">
      <c r="A17" s="15">
        <v>43111</v>
      </c>
      <c r="B17" s="16"/>
      <c r="C17" s="17"/>
      <c r="D17" s="17"/>
      <c r="E17" s="17"/>
      <c r="F17" s="17"/>
      <c r="G17" s="17"/>
      <c r="H17" s="18"/>
      <c r="I17" s="16">
        <v>153</v>
      </c>
      <c r="J17" s="17">
        <v>8.5</v>
      </c>
      <c r="K17" s="17">
        <v>40.1</v>
      </c>
      <c r="L17" s="17">
        <v>131.19999999999999</v>
      </c>
      <c r="M17" s="17">
        <v>30.2</v>
      </c>
      <c r="N17" s="17">
        <v>0.15</v>
      </c>
      <c r="O17" s="18">
        <v>1006</v>
      </c>
      <c r="P17" s="19">
        <v>142</v>
      </c>
      <c r="Q17" s="17">
        <v>9.5</v>
      </c>
      <c r="R17" s="17">
        <v>45.9</v>
      </c>
      <c r="S17" s="17">
        <v>133.30000000000001</v>
      </c>
      <c r="T17" s="17">
        <v>34.5</v>
      </c>
      <c r="U17" s="17">
        <v>0.5</v>
      </c>
      <c r="V17" s="18">
        <v>910</v>
      </c>
    </row>
    <row r="18" spans="1:22" ht="15" x14ac:dyDescent="0.25">
      <c r="A18" s="15">
        <v>43112</v>
      </c>
      <c r="B18" s="16">
        <v>152</v>
      </c>
      <c r="C18" s="17">
        <v>9.6</v>
      </c>
      <c r="D18" s="17">
        <v>48.6</v>
      </c>
      <c r="E18" s="17">
        <v>127.1</v>
      </c>
      <c r="F18" s="17">
        <v>24.4</v>
      </c>
      <c r="G18" s="17">
        <v>0.45</v>
      </c>
      <c r="H18" s="18">
        <v>1010</v>
      </c>
      <c r="I18" s="16">
        <v>150</v>
      </c>
      <c r="J18" s="17">
        <v>8.6999999999999993</v>
      </c>
      <c r="K18" s="17">
        <v>43.5</v>
      </c>
      <c r="L18" s="17">
        <v>129.19999999999999</v>
      </c>
      <c r="M18" s="17">
        <v>31.4</v>
      </c>
      <c r="N18" s="17">
        <v>0.12</v>
      </c>
      <c r="O18" s="18">
        <v>1011</v>
      </c>
      <c r="P18" s="19">
        <v>142</v>
      </c>
      <c r="Q18" s="17">
        <v>9.6999999999999993</v>
      </c>
      <c r="R18" s="17">
        <v>60.5</v>
      </c>
      <c r="S18" s="17">
        <v>137.69999999999999</v>
      </c>
      <c r="T18" s="17">
        <v>35.4</v>
      </c>
      <c r="U18" s="17">
        <v>0.52</v>
      </c>
      <c r="V18" s="18">
        <v>902</v>
      </c>
    </row>
    <row r="19" spans="1:22" ht="15" x14ac:dyDescent="0.25">
      <c r="A19" s="15">
        <v>43113</v>
      </c>
      <c r="B19" s="16">
        <v>153</v>
      </c>
      <c r="C19" s="17">
        <v>9.4</v>
      </c>
      <c r="D19" s="17">
        <v>41.4</v>
      </c>
      <c r="E19" s="17">
        <v>129.19999999999999</v>
      </c>
      <c r="F19" s="17">
        <v>21.3</v>
      </c>
      <c r="G19" s="17">
        <v>0.5</v>
      </c>
      <c r="H19" s="18">
        <v>1008</v>
      </c>
      <c r="I19" s="16">
        <v>152</v>
      </c>
      <c r="J19" s="17">
        <v>9.1</v>
      </c>
      <c r="K19" s="17">
        <v>49.9</v>
      </c>
      <c r="L19" s="17">
        <v>132.69999999999999</v>
      </c>
      <c r="M19" s="17">
        <v>31.4</v>
      </c>
      <c r="N19" s="17">
        <v>0.19</v>
      </c>
      <c r="O19" s="18">
        <v>1003</v>
      </c>
      <c r="P19" s="19">
        <v>138</v>
      </c>
      <c r="Q19" s="17">
        <v>9.9</v>
      </c>
      <c r="R19" s="17">
        <v>40.6</v>
      </c>
      <c r="S19" s="17">
        <v>133.80000000000001</v>
      </c>
      <c r="T19" s="17">
        <v>37.700000000000003</v>
      </c>
      <c r="U19" s="17">
        <v>0.51</v>
      </c>
      <c r="V19" s="18">
        <v>916</v>
      </c>
    </row>
    <row r="20" spans="1:22" ht="15" x14ac:dyDescent="0.25">
      <c r="A20" s="15">
        <v>43114</v>
      </c>
      <c r="B20" s="16">
        <v>152</v>
      </c>
      <c r="C20" s="17">
        <v>8.9</v>
      </c>
      <c r="D20" s="17">
        <v>39.6</v>
      </c>
      <c r="E20" s="17">
        <v>125.5</v>
      </c>
      <c r="F20" s="17">
        <v>26.2</v>
      </c>
      <c r="G20" s="17">
        <v>0.42</v>
      </c>
      <c r="H20" s="18">
        <v>1018</v>
      </c>
      <c r="I20" s="16">
        <v>150</v>
      </c>
      <c r="J20" s="17">
        <v>9</v>
      </c>
      <c r="K20" s="17">
        <v>53.3</v>
      </c>
      <c r="L20" s="17">
        <v>131.6</v>
      </c>
      <c r="M20" s="17">
        <v>29.6</v>
      </c>
      <c r="N20" s="17">
        <v>0.14000000000000001</v>
      </c>
      <c r="O20" s="18">
        <v>1021</v>
      </c>
      <c r="P20" s="19">
        <v>141</v>
      </c>
      <c r="Q20" s="17">
        <v>9.1999999999999993</v>
      </c>
      <c r="R20" s="17">
        <v>51.1</v>
      </c>
      <c r="S20" s="17">
        <v>131.9</v>
      </c>
      <c r="T20" s="17">
        <v>32.299999999999997</v>
      </c>
      <c r="U20" s="17">
        <v>0.51</v>
      </c>
      <c r="V20" s="18">
        <v>954</v>
      </c>
    </row>
    <row r="21" spans="1:22" ht="15" x14ac:dyDescent="0.25">
      <c r="A21" s="15">
        <v>43115</v>
      </c>
      <c r="B21" s="16">
        <v>154</v>
      </c>
      <c r="C21" s="17">
        <v>9</v>
      </c>
      <c r="D21" s="17">
        <v>35.4</v>
      </c>
      <c r="E21" s="17">
        <v>129.5</v>
      </c>
      <c r="F21" s="17">
        <v>30.9</v>
      </c>
      <c r="G21" s="17">
        <v>0.45</v>
      </c>
      <c r="H21" s="18">
        <v>998</v>
      </c>
      <c r="I21" s="16">
        <v>151</v>
      </c>
      <c r="J21" s="17">
        <v>8.9</v>
      </c>
      <c r="K21" s="17">
        <v>44.4</v>
      </c>
      <c r="L21" s="17">
        <v>136.5</v>
      </c>
      <c r="M21" s="17">
        <v>39</v>
      </c>
      <c r="N21" s="17">
        <v>0.11</v>
      </c>
      <c r="O21" s="18">
        <v>981</v>
      </c>
      <c r="P21" s="19">
        <v>141</v>
      </c>
      <c r="Q21" s="17">
        <v>9.1</v>
      </c>
      <c r="R21" s="17">
        <v>39</v>
      </c>
      <c r="S21" s="17">
        <v>131.4</v>
      </c>
      <c r="T21" s="17">
        <v>43.7</v>
      </c>
      <c r="U21" s="17">
        <v>0.52</v>
      </c>
      <c r="V21" s="18">
        <v>930</v>
      </c>
    </row>
    <row r="22" spans="1:22" ht="15" x14ac:dyDescent="0.25">
      <c r="A22" s="15">
        <v>43116</v>
      </c>
      <c r="B22" s="16">
        <v>152</v>
      </c>
      <c r="C22" s="17">
        <v>9.1</v>
      </c>
      <c r="D22" s="17">
        <v>40.200000000000003</v>
      </c>
      <c r="E22" s="17">
        <v>128</v>
      </c>
      <c r="F22" s="17">
        <v>33.4</v>
      </c>
      <c r="G22" s="17">
        <v>0.5</v>
      </c>
      <c r="H22" s="18">
        <v>999</v>
      </c>
      <c r="I22" s="16">
        <v>149</v>
      </c>
      <c r="J22" s="17">
        <v>8.9</v>
      </c>
      <c r="K22" s="17">
        <v>53.7</v>
      </c>
      <c r="L22" s="17">
        <v>133.19999999999999</v>
      </c>
      <c r="M22" s="17">
        <v>37.700000000000003</v>
      </c>
      <c r="N22" s="17">
        <v>0.02</v>
      </c>
      <c r="O22" s="18">
        <v>1002</v>
      </c>
      <c r="P22" s="19">
        <v>139</v>
      </c>
      <c r="Q22" s="17">
        <v>9.1</v>
      </c>
      <c r="R22" s="17">
        <v>44.3</v>
      </c>
      <c r="S22" s="17">
        <v>131.30000000000001</v>
      </c>
      <c r="T22" s="17">
        <v>37.700000000000003</v>
      </c>
      <c r="U22" s="17">
        <v>0.47</v>
      </c>
      <c r="V22" s="18">
        <v>924</v>
      </c>
    </row>
    <row r="23" spans="1:22" ht="15" x14ac:dyDescent="0.25">
      <c r="A23" s="15">
        <v>43117</v>
      </c>
      <c r="B23" s="16">
        <v>153</v>
      </c>
      <c r="C23" s="17">
        <v>9.6</v>
      </c>
      <c r="D23" s="17">
        <v>34.799999999999997</v>
      </c>
      <c r="E23" s="17">
        <v>127.3</v>
      </c>
      <c r="F23" s="17">
        <v>32.700000000000003</v>
      </c>
      <c r="G23" s="17">
        <v>0.5</v>
      </c>
      <c r="H23" s="18">
        <v>979</v>
      </c>
      <c r="I23" s="16">
        <v>149</v>
      </c>
      <c r="J23" s="17">
        <v>8.8000000000000007</v>
      </c>
      <c r="K23" s="17">
        <v>51.8</v>
      </c>
      <c r="L23" s="17">
        <v>134.6</v>
      </c>
      <c r="M23" s="17">
        <v>25.8</v>
      </c>
      <c r="N23" s="17">
        <v>0.01</v>
      </c>
      <c r="O23" s="18">
        <v>1015</v>
      </c>
      <c r="P23" s="19">
        <v>147</v>
      </c>
      <c r="Q23" s="17">
        <v>9.3000000000000007</v>
      </c>
      <c r="R23" s="17">
        <v>50.8</v>
      </c>
      <c r="S23" s="17">
        <v>130.1</v>
      </c>
      <c r="T23" s="17">
        <v>34.299999999999997</v>
      </c>
      <c r="U23" s="17">
        <v>0.52</v>
      </c>
      <c r="V23" s="18">
        <v>927</v>
      </c>
    </row>
    <row r="24" spans="1:22" ht="15" x14ac:dyDescent="0.25">
      <c r="A24" s="15">
        <v>43118</v>
      </c>
      <c r="B24" s="16">
        <v>152</v>
      </c>
      <c r="C24" s="17">
        <v>9.3000000000000007</v>
      </c>
      <c r="D24" s="17">
        <v>46.1</v>
      </c>
      <c r="E24" s="17">
        <v>128.1</v>
      </c>
      <c r="F24" s="17">
        <v>28.2</v>
      </c>
      <c r="G24" s="17">
        <v>0.46</v>
      </c>
      <c r="H24" s="18">
        <v>994</v>
      </c>
      <c r="I24" s="16">
        <v>151</v>
      </c>
      <c r="J24" s="17">
        <v>8.8000000000000007</v>
      </c>
      <c r="K24" s="17">
        <v>49.5</v>
      </c>
      <c r="L24" s="17">
        <v>132.4</v>
      </c>
      <c r="M24" s="17">
        <v>26.9</v>
      </c>
      <c r="N24" s="17">
        <v>0.04</v>
      </c>
      <c r="O24" s="18">
        <v>1010</v>
      </c>
      <c r="P24" s="19"/>
      <c r="Q24" s="17"/>
      <c r="R24" s="17"/>
      <c r="S24" s="17"/>
      <c r="T24" s="17"/>
      <c r="U24" s="17"/>
      <c r="V24" s="18"/>
    </row>
    <row r="25" spans="1:22" ht="15" x14ac:dyDescent="0.25">
      <c r="A25" s="15">
        <v>43119</v>
      </c>
      <c r="B25" s="16">
        <v>152</v>
      </c>
      <c r="C25" s="17">
        <v>9.3000000000000007</v>
      </c>
      <c r="D25" s="17">
        <v>28.8</v>
      </c>
      <c r="E25" s="17">
        <v>126.4</v>
      </c>
      <c r="F25" s="17">
        <v>31.7</v>
      </c>
      <c r="G25" s="17">
        <v>0.42</v>
      </c>
      <c r="H25" s="18">
        <v>997</v>
      </c>
      <c r="I25" s="16">
        <v>148</v>
      </c>
      <c r="J25" s="17">
        <v>8.9</v>
      </c>
      <c r="K25" s="17">
        <v>45.6</v>
      </c>
      <c r="L25" s="17">
        <v>130.69999999999999</v>
      </c>
      <c r="M25" s="17">
        <v>29.7</v>
      </c>
      <c r="N25" s="17">
        <v>0.08</v>
      </c>
      <c r="O25" s="18">
        <v>1001</v>
      </c>
      <c r="P25" s="19"/>
      <c r="Q25" s="17"/>
      <c r="R25" s="17"/>
      <c r="S25" s="17"/>
      <c r="T25" s="17"/>
      <c r="U25" s="17"/>
      <c r="V25" s="18"/>
    </row>
    <row r="26" spans="1:22" ht="15" x14ac:dyDescent="0.25">
      <c r="A26" s="15">
        <v>43120</v>
      </c>
      <c r="B26" s="16">
        <v>154</v>
      </c>
      <c r="C26" s="17">
        <v>9.1</v>
      </c>
      <c r="D26" s="17">
        <v>40.799999999999997</v>
      </c>
      <c r="E26" s="17">
        <v>128</v>
      </c>
      <c r="F26" s="17">
        <v>26</v>
      </c>
      <c r="G26" s="17">
        <v>0.43</v>
      </c>
      <c r="H26" s="18">
        <v>1006</v>
      </c>
      <c r="I26" s="16">
        <v>150</v>
      </c>
      <c r="J26" s="17">
        <v>8.6999999999999993</v>
      </c>
      <c r="K26" s="17">
        <v>68.7</v>
      </c>
      <c r="L26" s="17">
        <v>131</v>
      </c>
      <c r="M26" s="17">
        <v>29.4</v>
      </c>
      <c r="N26" s="17">
        <v>0.1</v>
      </c>
      <c r="O26" s="18">
        <v>1004</v>
      </c>
      <c r="P26" s="19">
        <v>146</v>
      </c>
      <c r="Q26" s="17">
        <v>9.8000000000000007</v>
      </c>
      <c r="R26" s="17">
        <v>53.4</v>
      </c>
      <c r="S26" s="17">
        <v>130.30000000000001</v>
      </c>
      <c r="T26" s="17">
        <v>40.299999999999997</v>
      </c>
      <c r="U26" s="17">
        <v>0.53</v>
      </c>
      <c r="V26" s="18">
        <v>917</v>
      </c>
    </row>
    <row r="27" spans="1:22" ht="15" x14ac:dyDescent="0.25">
      <c r="A27" s="15">
        <v>43121</v>
      </c>
      <c r="B27" s="16">
        <v>154</v>
      </c>
      <c r="C27" s="17">
        <v>9.1999999999999993</v>
      </c>
      <c r="D27" s="17">
        <v>38.5</v>
      </c>
      <c r="E27" s="17">
        <v>127.4</v>
      </c>
      <c r="F27" s="17">
        <v>26.3</v>
      </c>
      <c r="G27" s="17">
        <v>0.44</v>
      </c>
      <c r="H27" s="18">
        <v>1003</v>
      </c>
      <c r="I27" s="16">
        <v>150</v>
      </c>
      <c r="J27" s="17">
        <v>8.5</v>
      </c>
      <c r="K27" s="17">
        <v>50</v>
      </c>
      <c r="L27" s="17">
        <v>139.80000000000001</v>
      </c>
      <c r="M27" s="17">
        <v>21.5</v>
      </c>
      <c r="N27" s="17">
        <v>0.02</v>
      </c>
      <c r="O27" s="18">
        <v>1007</v>
      </c>
      <c r="P27" s="19">
        <v>142</v>
      </c>
      <c r="Q27" s="17">
        <v>9.6</v>
      </c>
      <c r="R27" s="17">
        <v>42.7</v>
      </c>
      <c r="S27" s="17">
        <v>129.6</v>
      </c>
      <c r="T27" s="17">
        <v>41.8</v>
      </c>
      <c r="U27" s="17">
        <v>0.48</v>
      </c>
      <c r="V27" s="18">
        <v>912</v>
      </c>
    </row>
    <row r="28" spans="1:22" ht="15" x14ac:dyDescent="0.25">
      <c r="A28" s="15">
        <v>43122</v>
      </c>
      <c r="B28" s="16">
        <v>154</v>
      </c>
      <c r="C28" s="17">
        <v>9.3000000000000007</v>
      </c>
      <c r="D28" s="17">
        <v>42.4</v>
      </c>
      <c r="E28" s="17">
        <v>125</v>
      </c>
      <c r="F28" s="17">
        <v>26.7</v>
      </c>
      <c r="G28" s="17">
        <v>0.42</v>
      </c>
      <c r="H28" s="18">
        <v>1003</v>
      </c>
      <c r="I28" s="16">
        <v>151</v>
      </c>
      <c r="J28" s="17">
        <v>8.3000000000000007</v>
      </c>
      <c r="K28" s="17">
        <v>65.099999999999994</v>
      </c>
      <c r="L28" s="17">
        <v>134.1</v>
      </c>
      <c r="M28" s="17">
        <v>22.3</v>
      </c>
      <c r="N28" s="17">
        <v>0.1</v>
      </c>
      <c r="O28" s="18">
        <v>1019</v>
      </c>
      <c r="P28" s="19">
        <v>136</v>
      </c>
      <c r="Q28" s="17">
        <v>9.4</v>
      </c>
      <c r="R28" s="17">
        <v>22</v>
      </c>
      <c r="S28" s="17">
        <v>128.4</v>
      </c>
      <c r="T28" s="17">
        <v>35.299999999999997</v>
      </c>
      <c r="U28" s="17">
        <v>0.5</v>
      </c>
      <c r="V28" s="18">
        <v>941</v>
      </c>
    </row>
    <row r="29" spans="1:22" ht="15" x14ac:dyDescent="0.25">
      <c r="A29" s="15">
        <v>43123</v>
      </c>
      <c r="B29" s="16">
        <v>152</v>
      </c>
      <c r="C29" s="17">
        <v>9.3000000000000007</v>
      </c>
      <c r="D29" s="17">
        <v>35.6</v>
      </c>
      <c r="E29" s="17">
        <v>127.3</v>
      </c>
      <c r="F29" s="17">
        <v>28.6</v>
      </c>
      <c r="G29" s="17">
        <v>0.42</v>
      </c>
      <c r="H29" s="18">
        <v>1003</v>
      </c>
      <c r="I29" s="16">
        <v>150</v>
      </c>
      <c r="J29" s="17">
        <v>8.4</v>
      </c>
      <c r="K29" s="17">
        <v>47</v>
      </c>
      <c r="L29" s="17">
        <v>135</v>
      </c>
      <c r="M29" s="17">
        <v>25.1</v>
      </c>
      <c r="N29" s="17">
        <v>0.13</v>
      </c>
      <c r="O29" s="18">
        <v>1011</v>
      </c>
      <c r="P29" s="19"/>
      <c r="Q29" s="17"/>
      <c r="R29" s="17"/>
      <c r="S29" s="17"/>
      <c r="T29" s="17"/>
      <c r="U29" s="17"/>
      <c r="V29" s="18"/>
    </row>
    <row r="30" spans="1:22" ht="15" x14ac:dyDescent="0.25">
      <c r="A30" s="15">
        <v>43124</v>
      </c>
      <c r="B30" s="16">
        <v>152</v>
      </c>
      <c r="C30" s="17">
        <v>9.3000000000000007</v>
      </c>
      <c r="D30" s="17">
        <v>31.4</v>
      </c>
      <c r="E30" s="17">
        <v>126.3</v>
      </c>
      <c r="F30" s="17">
        <v>34.6</v>
      </c>
      <c r="G30" s="17">
        <v>0.45</v>
      </c>
      <c r="H30" s="18">
        <v>989</v>
      </c>
      <c r="I30" s="16">
        <v>151</v>
      </c>
      <c r="J30" s="17">
        <v>8.5</v>
      </c>
      <c r="K30" s="17">
        <v>44.4</v>
      </c>
      <c r="L30" s="17">
        <v>139.1</v>
      </c>
      <c r="M30" s="17">
        <v>26.6</v>
      </c>
      <c r="N30" s="17">
        <v>0.1</v>
      </c>
      <c r="O30" s="18">
        <v>1004</v>
      </c>
      <c r="P30" s="19"/>
      <c r="Q30" s="17"/>
      <c r="R30" s="17"/>
      <c r="S30" s="17"/>
      <c r="T30" s="17"/>
      <c r="U30" s="17"/>
      <c r="V30" s="18"/>
    </row>
    <row r="31" spans="1:22" ht="15" x14ac:dyDescent="0.25">
      <c r="A31" s="15">
        <v>43125</v>
      </c>
      <c r="B31" s="16">
        <v>153</v>
      </c>
      <c r="C31" s="17">
        <v>9.6</v>
      </c>
      <c r="D31" s="17">
        <v>32.200000000000003</v>
      </c>
      <c r="E31" s="17">
        <v>125.7</v>
      </c>
      <c r="F31" s="17">
        <v>30.8</v>
      </c>
      <c r="G31" s="17">
        <v>0.38</v>
      </c>
      <c r="H31" s="18">
        <v>994</v>
      </c>
      <c r="I31" s="16">
        <v>151</v>
      </c>
      <c r="J31" s="17">
        <v>8.5</v>
      </c>
      <c r="K31" s="17">
        <v>40.299999999999997</v>
      </c>
      <c r="L31" s="17">
        <v>132.30000000000001</v>
      </c>
      <c r="M31" s="17">
        <v>27.8</v>
      </c>
      <c r="N31" s="17">
        <v>0.08</v>
      </c>
      <c r="O31" s="18">
        <v>1020</v>
      </c>
      <c r="P31" s="19">
        <v>144</v>
      </c>
      <c r="Q31" s="17"/>
      <c r="R31" s="17"/>
      <c r="S31" s="17"/>
      <c r="T31" s="17"/>
      <c r="U31" s="17">
        <v>0.54</v>
      </c>
      <c r="V31" s="18">
        <v>899</v>
      </c>
    </row>
    <row r="32" spans="1:22" ht="15" x14ac:dyDescent="0.25">
      <c r="A32" s="15">
        <v>43126</v>
      </c>
      <c r="B32" s="16">
        <v>152</v>
      </c>
      <c r="C32" s="17">
        <v>9.6999999999999993</v>
      </c>
      <c r="D32" s="17">
        <v>30.2</v>
      </c>
      <c r="E32" s="17">
        <v>125.5</v>
      </c>
      <c r="F32" s="17">
        <v>36.700000000000003</v>
      </c>
      <c r="G32" s="17">
        <v>0.46</v>
      </c>
      <c r="H32" s="18">
        <v>990</v>
      </c>
      <c r="I32" s="16">
        <v>152</v>
      </c>
      <c r="J32" s="17">
        <v>8.4</v>
      </c>
      <c r="K32" s="17">
        <v>43.9</v>
      </c>
      <c r="L32" s="17">
        <v>133.6</v>
      </c>
      <c r="M32" s="17">
        <v>29.3</v>
      </c>
      <c r="N32" s="17">
        <v>0.17</v>
      </c>
      <c r="O32" s="18">
        <v>1014</v>
      </c>
      <c r="P32" s="19">
        <v>145</v>
      </c>
      <c r="Q32" s="17">
        <v>9.6999999999999993</v>
      </c>
      <c r="R32" s="17">
        <v>49</v>
      </c>
      <c r="S32" s="17">
        <v>129.80000000000001</v>
      </c>
      <c r="T32" s="17">
        <v>37.799999999999997</v>
      </c>
      <c r="U32" s="17">
        <v>0.53</v>
      </c>
      <c r="V32" s="18">
        <v>918</v>
      </c>
    </row>
    <row r="33" spans="1:22" ht="15" x14ac:dyDescent="0.25">
      <c r="A33" s="15">
        <v>43127</v>
      </c>
      <c r="B33" s="16">
        <v>152</v>
      </c>
      <c r="C33" s="17">
        <v>9.6</v>
      </c>
      <c r="D33" s="17">
        <v>32</v>
      </c>
      <c r="E33" s="17">
        <v>127.7</v>
      </c>
      <c r="F33" s="17">
        <v>29.7</v>
      </c>
      <c r="G33" s="17">
        <v>0.41</v>
      </c>
      <c r="H33" s="18">
        <v>1013</v>
      </c>
      <c r="I33" s="16">
        <v>153</v>
      </c>
      <c r="J33" s="17">
        <v>8.3000000000000007</v>
      </c>
      <c r="K33" s="17">
        <v>50.6</v>
      </c>
      <c r="L33" s="17">
        <v>135.30000000000001</v>
      </c>
      <c r="M33" s="17">
        <v>26.5</v>
      </c>
      <c r="N33" s="17">
        <v>0.32</v>
      </c>
      <c r="O33" s="18">
        <v>1032</v>
      </c>
      <c r="P33" s="19">
        <v>146</v>
      </c>
      <c r="Q33" s="17">
        <v>9.6999999999999993</v>
      </c>
      <c r="R33" s="17">
        <v>52.2</v>
      </c>
      <c r="S33" s="17">
        <v>132.4</v>
      </c>
      <c r="T33" s="17">
        <v>35.799999999999997</v>
      </c>
      <c r="U33" s="17">
        <v>0.56000000000000005</v>
      </c>
      <c r="V33" s="18">
        <v>935</v>
      </c>
    </row>
    <row r="34" spans="1:22" ht="15" x14ac:dyDescent="0.25">
      <c r="A34" s="15">
        <v>43128</v>
      </c>
      <c r="B34" s="16">
        <v>153</v>
      </c>
      <c r="C34" s="17">
        <v>9.8000000000000007</v>
      </c>
      <c r="D34" s="17">
        <v>39.5</v>
      </c>
      <c r="E34" s="17">
        <v>128.1</v>
      </c>
      <c r="F34" s="17">
        <v>26.1</v>
      </c>
      <c r="G34" s="17">
        <v>0.42</v>
      </c>
      <c r="H34" s="18">
        <v>1019</v>
      </c>
      <c r="I34" s="16">
        <v>153</v>
      </c>
      <c r="J34" s="17">
        <v>8.6</v>
      </c>
      <c r="K34" s="17">
        <v>48.7</v>
      </c>
      <c r="L34" s="17">
        <v>134.69999999999999</v>
      </c>
      <c r="M34" s="17">
        <v>29.5</v>
      </c>
      <c r="N34" s="17">
        <v>0.41</v>
      </c>
      <c r="O34" s="18">
        <v>1021</v>
      </c>
      <c r="P34" s="19">
        <v>148</v>
      </c>
      <c r="Q34" s="17">
        <v>9.8000000000000007</v>
      </c>
      <c r="R34" s="17">
        <v>57.8</v>
      </c>
      <c r="S34" s="17">
        <v>129.5</v>
      </c>
      <c r="T34" s="17">
        <v>33.299999999999997</v>
      </c>
      <c r="U34" s="17">
        <v>0.56999999999999995</v>
      </c>
      <c r="V34" s="18">
        <v>942</v>
      </c>
    </row>
    <row r="35" spans="1:22" ht="15" x14ac:dyDescent="0.25">
      <c r="A35" s="15">
        <v>43129</v>
      </c>
      <c r="B35" s="16">
        <v>153</v>
      </c>
      <c r="C35" s="17">
        <v>9.9</v>
      </c>
      <c r="D35" s="17">
        <v>21.6</v>
      </c>
      <c r="E35" s="17">
        <v>128.30000000000001</v>
      </c>
      <c r="F35" s="17">
        <v>36.1</v>
      </c>
      <c r="G35" s="17">
        <v>0.46</v>
      </c>
      <c r="H35" s="18">
        <v>973</v>
      </c>
      <c r="I35" s="16"/>
      <c r="J35" s="17"/>
      <c r="K35" s="17"/>
      <c r="L35" s="17"/>
      <c r="M35" s="17"/>
      <c r="N35" s="17"/>
      <c r="O35" s="18"/>
      <c r="P35" s="19">
        <v>145</v>
      </c>
      <c r="Q35" s="17">
        <v>9.9</v>
      </c>
      <c r="R35" s="17">
        <v>37.299999999999997</v>
      </c>
      <c r="S35" s="17">
        <v>128.1</v>
      </c>
      <c r="T35" s="17">
        <v>51.2</v>
      </c>
      <c r="U35" s="17">
        <v>0.51</v>
      </c>
      <c r="V35" s="18">
        <v>893</v>
      </c>
    </row>
    <row r="36" spans="1:22" ht="15" x14ac:dyDescent="0.25">
      <c r="A36" s="15">
        <v>43130</v>
      </c>
      <c r="B36" s="16">
        <v>157</v>
      </c>
      <c r="C36" s="17"/>
      <c r="D36" s="17"/>
      <c r="E36" s="17"/>
      <c r="F36" s="17"/>
      <c r="G36" s="17">
        <v>0.41</v>
      </c>
      <c r="H36" s="18">
        <v>994</v>
      </c>
      <c r="I36" s="16">
        <v>154</v>
      </c>
      <c r="J36" s="17">
        <v>8.4</v>
      </c>
      <c r="K36" s="17">
        <v>70</v>
      </c>
      <c r="L36" s="17">
        <v>140.19999999999999</v>
      </c>
      <c r="M36" s="17">
        <v>22.2</v>
      </c>
      <c r="N36" s="17">
        <v>0.34</v>
      </c>
      <c r="O36" s="18">
        <v>1017</v>
      </c>
      <c r="P36" s="19">
        <v>147</v>
      </c>
      <c r="Q36" s="17">
        <v>9.4</v>
      </c>
      <c r="R36" s="17">
        <v>54.9</v>
      </c>
      <c r="S36" s="17">
        <v>130.6</v>
      </c>
      <c r="T36" s="17">
        <v>31.9</v>
      </c>
      <c r="U36" s="17">
        <v>0.51</v>
      </c>
      <c r="V36" s="18">
        <v>907</v>
      </c>
    </row>
    <row r="37" spans="1:22" ht="15.75" thickBot="1" x14ac:dyDescent="0.3">
      <c r="A37" s="20">
        <v>43131</v>
      </c>
      <c r="B37" s="21">
        <v>156</v>
      </c>
      <c r="C37" s="22">
        <v>9.3000000000000007</v>
      </c>
      <c r="D37" s="22">
        <v>33.799999999999997</v>
      </c>
      <c r="E37" s="22">
        <v>127.7</v>
      </c>
      <c r="F37" s="22">
        <v>24.5</v>
      </c>
      <c r="G37" s="22">
        <v>0.32</v>
      </c>
      <c r="H37" s="23">
        <v>992</v>
      </c>
      <c r="I37" s="21">
        <v>151</v>
      </c>
      <c r="J37" s="22">
        <v>8.6999999999999993</v>
      </c>
      <c r="K37" s="22">
        <v>48.5</v>
      </c>
      <c r="L37" s="22">
        <v>134.30000000000001</v>
      </c>
      <c r="M37" s="22">
        <v>25.9</v>
      </c>
      <c r="N37" s="22">
        <v>0.35</v>
      </c>
      <c r="O37" s="23">
        <v>1014</v>
      </c>
      <c r="P37" s="24">
        <v>146</v>
      </c>
      <c r="Q37" s="22">
        <v>9.6999999999999993</v>
      </c>
      <c r="R37" s="22">
        <v>50.6</v>
      </c>
      <c r="S37" s="22">
        <v>129.1</v>
      </c>
      <c r="T37" s="22">
        <v>38.6</v>
      </c>
      <c r="U37" s="22">
        <v>0.53</v>
      </c>
      <c r="V37" s="23">
        <v>914</v>
      </c>
    </row>
    <row r="38" spans="1:22" ht="13.5" thickBot="1" x14ac:dyDescent="0.2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</row>
    <row r="39" spans="1:22" s="34" customFormat="1" ht="15" x14ac:dyDescent="0.25">
      <c r="A39" s="29" t="s">
        <v>15</v>
      </c>
      <c r="B39" s="30">
        <f t="shared" ref="B39:V39" si="0">AVERAGE(B7:B37)</f>
        <v>152.46666666666667</v>
      </c>
      <c r="C39" s="31">
        <f t="shared" si="0"/>
        <v>9.5551724137931018</v>
      </c>
      <c r="D39" s="31">
        <f t="shared" si="0"/>
        <v>35.786206896551725</v>
      </c>
      <c r="E39" s="31">
        <f t="shared" si="0"/>
        <v>127.76551724137931</v>
      </c>
      <c r="F39" s="31">
        <f t="shared" si="0"/>
        <v>27.551724137931039</v>
      </c>
      <c r="G39" s="31">
        <f t="shared" si="0"/>
        <v>0.44833333333333342</v>
      </c>
      <c r="H39" s="32">
        <f t="shared" si="0"/>
        <v>1006.3</v>
      </c>
      <c r="I39" s="30">
        <f t="shared" si="0"/>
        <v>150.9</v>
      </c>
      <c r="J39" s="31">
        <f t="shared" si="0"/>
        <v>8.6500000000000021</v>
      </c>
      <c r="K39" s="31">
        <f t="shared" si="0"/>
        <v>47.046666666666667</v>
      </c>
      <c r="L39" s="31">
        <f t="shared" si="0"/>
        <v>132.54333333333332</v>
      </c>
      <c r="M39" s="31">
        <f t="shared" si="0"/>
        <v>28.786666666666665</v>
      </c>
      <c r="N39" s="31">
        <f t="shared" si="0"/>
        <v>0.24633333333333327</v>
      </c>
      <c r="O39" s="32">
        <f t="shared" si="0"/>
        <v>1009.7</v>
      </c>
      <c r="P39" s="33">
        <f t="shared" si="0"/>
        <v>142.92592592592592</v>
      </c>
      <c r="Q39" s="31">
        <f t="shared" si="0"/>
        <v>9.4692307692307693</v>
      </c>
      <c r="R39" s="31">
        <f t="shared" si="0"/>
        <v>45.596153846153847</v>
      </c>
      <c r="S39" s="31">
        <f t="shared" si="0"/>
        <v>131.3923076923077</v>
      </c>
      <c r="T39" s="31">
        <f t="shared" si="0"/>
        <v>38.642307692307682</v>
      </c>
      <c r="U39" s="31">
        <f t="shared" si="0"/>
        <v>0.50222222222222213</v>
      </c>
      <c r="V39" s="32">
        <f t="shared" si="0"/>
        <v>920.2962962962963</v>
      </c>
    </row>
    <row r="40" spans="1:22" s="34" customFormat="1" ht="15" x14ac:dyDescent="0.25">
      <c r="A40" s="35" t="s">
        <v>16</v>
      </c>
      <c r="B40" s="36">
        <f t="shared" ref="B40:V40" si="1">MIN(B7:B37)</f>
        <v>150</v>
      </c>
      <c r="C40" s="37">
        <f t="shared" si="1"/>
        <v>8.9</v>
      </c>
      <c r="D40" s="37">
        <f t="shared" si="1"/>
        <v>21.6</v>
      </c>
      <c r="E40" s="37">
        <f t="shared" si="1"/>
        <v>125</v>
      </c>
      <c r="F40" s="37">
        <f t="shared" si="1"/>
        <v>19.100000000000001</v>
      </c>
      <c r="G40" s="37">
        <f t="shared" si="1"/>
        <v>0.32</v>
      </c>
      <c r="H40" s="38">
        <f t="shared" si="1"/>
        <v>969</v>
      </c>
      <c r="I40" s="36">
        <f t="shared" si="1"/>
        <v>148</v>
      </c>
      <c r="J40" s="37">
        <f t="shared" si="1"/>
        <v>8.1999999999999993</v>
      </c>
      <c r="K40" s="37">
        <f t="shared" si="1"/>
        <v>34.799999999999997</v>
      </c>
      <c r="L40" s="37">
        <f t="shared" si="1"/>
        <v>126.7</v>
      </c>
      <c r="M40" s="37">
        <f t="shared" si="1"/>
        <v>21.5</v>
      </c>
      <c r="N40" s="37">
        <f t="shared" si="1"/>
        <v>0.01</v>
      </c>
      <c r="O40" s="38">
        <f t="shared" si="1"/>
        <v>978</v>
      </c>
      <c r="P40" s="39">
        <f t="shared" si="1"/>
        <v>136</v>
      </c>
      <c r="Q40" s="37">
        <f t="shared" si="1"/>
        <v>9</v>
      </c>
      <c r="R40" s="37">
        <f t="shared" si="1"/>
        <v>22</v>
      </c>
      <c r="S40" s="37">
        <f t="shared" si="1"/>
        <v>128.1</v>
      </c>
      <c r="T40" s="37">
        <f t="shared" si="1"/>
        <v>30.5</v>
      </c>
      <c r="U40" s="37">
        <f t="shared" si="1"/>
        <v>0.43</v>
      </c>
      <c r="V40" s="38">
        <f t="shared" si="1"/>
        <v>886</v>
      </c>
    </row>
    <row r="41" spans="1:22" s="34" customFormat="1" ht="15" x14ac:dyDescent="0.25">
      <c r="A41" s="35" t="s">
        <v>17</v>
      </c>
      <c r="B41" s="36">
        <f t="shared" ref="B41:V41" si="2">MAX(B7:B37)</f>
        <v>157</v>
      </c>
      <c r="C41" s="37">
        <f t="shared" si="2"/>
        <v>10.7</v>
      </c>
      <c r="D41" s="37">
        <f t="shared" si="2"/>
        <v>48.6</v>
      </c>
      <c r="E41" s="37">
        <f t="shared" si="2"/>
        <v>131.19999999999999</v>
      </c>
      <c r="F41" s="37">
        <f t="shared" si="2"/>
        <v>38.6</v>
      </c>
      <c r="G41" s="37">
        <f t="shared" si="2"/>
        <v>0.55000000000000004</v>
      </c>
      <c r="H41" s="38">
        <f t="shared" si="2"/>
        <v>1047</v>
      </c>
      <c r="I41" s="36">
        <f t="shared" si="2"/>
        <v>154</v>
      </c>
      <c r="J41" s="37">
        <f t="shared" si="2"/>
        <v>9.1</v>
      </c>
      <c r="K41" s="37">
        <f t="shared" si="2"/>
        <v>70</v>
      </c>
      <c r="L41" s="37">
        <f t="shared" si="2"/>
        <v>140.19999999999999</v>
      </c>
      <c r="M41" s="37">
        <f t="shared" si="2"/>
        <v>39</v>
      </c>
      <c r="N41" s="37">
        <f t="shared" si="2"/>
        <v>0.66</v>
      </c>
      <c r="O41" s="38">
        <f t="shared" si="2"/>
        <v>1032</v>
      </c>
      <c r="P41" s="39">
        <f t="shared" si="2"/>
        <v>148</v>
      </c>
      <c r="Q41" s="37">
        <f t="shared" si="2"/>
        <v>9.9</v>
      </c>
      <c r="R41" s="37">
        <f t="shared" si="2"/>
        <v>60.5</v>
      </c>
      <c r="S41" s="37">
        <f t="shared" si="2"/>
        <v>137.69999999999999</v>
      </c>
      <c r="T41" s="37">
        <f t="shared" si="2"/>
        <v>51.2</v>
      </c>
      <c r="U41" s="37">
        <f t="shared" si="2"/>
        <v>0.56999999999999995</v>
      </c>
      <c r="V41" s="38">
        <f t="shared" si="2"/>
        <v>954</v>
      </c>
    </row>
    <row r="42" spans="1:22" s="34" customFormat="1" ht="15.75" thickBot="1" x14ac:dyDescent="0.3">
      <c r="A42" s="40" t="s">
        <v>18</v>
      </c>
      <c r="B42" s="41">
        <f>_xlfn.STDEV.S(B7:B37)</f>
        <v>1.5477087254553339</v>
      </c>
      <c r="C42" s="42">
        <f t="shared" ref="C42:V42" si="3">_xlfn.STDEV.S(C7:C37)</f>
        <v>0.39150461308772011</v>
      </c>
      <c r="D42" s="42">
        <f t="shared" si="3"/>
        <v>6.053672093267692</v>
      </c>
      <c r="E42" s="42">
        <f t="shared" si="3"/>
        <v>1.6211274432295912</v>
      </c>
      <c r="F42" s="42">
        <f t="shared" si="3"/>
        <v>5.2741025431316304</v>
      </c>
      <c r="G42" s="42">
        <f t="shared" si="3"/>
        <v>4.6019735896177374E-2</v>
      </c>
      <c r="H42" s="43">
        <f t="shared" si="3"/>
        <v>18.420659316516669</v>
      </c>
      <c r="I42" s="41">
        <f t="shared" si="3"/>
        <v>1.5391444107819703</v>
      </c>
      <c r="J42" s="42">
        <f t="shared" si="3"/>
        <v>0.23744327816307534</v>
      </c>
      <c r="K42" s="42">
        <f t="shared" si="3"/>
        <v>8.642666148875545</v>
      </c>
      <c r="L42" s="42">
        <f t="shared" si="3"/>
        <v>3.5615458996624336</v>
      </c>
      <c r="M42" s="42">
        <f t="shared" si="3"/>
        <v>4.3689920981873209</v>
      </c>
      <c r="N42" s="42">
        <f t="shared" si="3"/>
        <v>0.20194713089856209</v>
      </c>
      <c r="O42" s="43">
        <f t="shared" si="3"/>
        <v>13.099486696971679</v>
      </c>
      <c r="P42" s="44">
        <f t="shared" si="3"/>
        <v>2.907892786166721</v>
      </c>
      <c r="Q42" s="42">
        <f t="shared" si="3"/>
        <v>0.27679484210401145</v>
      </c>
      <c r="R42" s="42">
        <f t="shared" si="3"/>
        <v>8.1274094652222804</v>
      </c>
      <c r="S42" s="42">
        <f t="shared" si="3"/>
        <v>2.0589168175374302</v>
      </c>
      <c r="T42" s="42">
        <f t="shared" si="3"/>
        <v>5.3688116433285025</v>
      </c>
      <c r="U42" s="42">
        <f t="shared" si="3"/>
        <v>3.5118845842842472E-2</v>
      </c>
      <c r="V42" s="43">
        <f t="shared" si="3"/>
        <v>15.49892009839796</v>
      </c>
    </row>
    <row r="44" spans="1:22" x14ac:dyDescent="0.2">
      <c r="A44" s="3" t="s">
        <v>19</v>
      </c>
    </row>
    <row r="45" spans="1:22" x14ac:dyDescent="0.2">
      <c r="A45" s="3" t="s">
        <v>20</v>
      </c>
      <c r="B45" s="45"/>
    </row>
    <row r="46" spans="1:22" x14ac:dyDescent="0.2">
      <c r="B46" s="46"/>
    </row>
    <row r="47" spans="1:22" ht="15" x14ac:dyDescent="0.25">
      <c r="A47" s="47"/>
      <c r="B47" s="46"/>
    </row>
    <row r="48" spans="1:22" x14ac:dyDescent="0.2">
      <c r="B48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2018-01-08T08:00:00+00:00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BFF3E-AD80-45F1-B5E4-EB92D6C2DBA6}"/>
</file>

<file path=customXml/itemProps2.xml><?xml version="1.0" encoding="utf-8"?>
<ds:datastoreItem xmlns:ds="http://schemas.openxmlformats.org/officeDocument/2006/customXml" ds:itemID="{5422CCCA-2EC0-4F49-8A37-4DAB1399EB93}"/>
</file>

<file path=customXml/itemProps3.xml><?xml version="1.0" encoding="utf-8"?>
<ds:datastoreItem xmlns:ds="http://schemas.openxmlformats.org/officeDocument/2006/customXml" ds:itemID="{F32BFF3E-AD80-45F1-B5E4-EB92D6C2DBA6}"/>
</file>

<file path=customXml/itemProps4.xml><?xml version="1.0" encoding="utf-8"?>
<ds:datastoreItem xmlns:ds="http://schemas.openxmlformats.org/officeDocument/2006/customXml" ds:itemID="{D431AEFB-5BF6-4FF3-8A8D-59C8FDAB4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2018</dc:title>
  <dc:creator>Brent Kirkpatrick</dc:creator>
  <cp:keywords>Continuous Emission Monitoring - Monthly</cp:keywords>
  <cp:lastModifiedBy>Brent Kirkpatrick</cp:lastModifiedBy>
  <dcterms:created xsi:type="dcterms:W3CDTF">2018-03-08T23:58:06Z</dcterms:created>
  <dcterms:modified xsi:type="dcterms:W3CDTF">2018-03-09T00:00:17Z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21100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